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<sst xmlns="http://schemas.openxmlformats.org/spreadsheetml/2006/main" count="48" uniqueCount="41">
  <si>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XOM</t>
  </si>
  <si>
    <t>SPY</t>
  </si>
  <si>
    <t>T</t>
  </si>
  <si>
    <t>MSFT</t>
  </si>
  <si>
    <t>PG</t>
  </si>
  <si>
    <t>JPM</t>
  </si>
  <si>
    <t>Date</t>
  </si>
  <si>
    <t>Portfeli suurus</t>
  </si>
  <si>
    <t>Holding Period</t>
  </si>
  <si>
    <t>Sharpe Ratio</t>
  </si>
  <si>
    <t>Pangale Ylemaks 2% fee puhul</t>
  </si>
  <si>
    <t>Aus</t>
  </si>
  <si>
    <t>Praegu</t>
  </si>
  <si>
    <t>Palju lisa riski?</t>
  </si>
  <si>
    <t>AVERAGE5</t>
  </si>
  <si>
    <t>Average2</t>
  </si>
  <si>
    <t>1 Aktsia</t>
  </si>
  <si>
    <t>2 Aktsiat</t>
  </si>
  <si>
    <t>Protsent</t>
  </si>
  <si>
    <t>5 Aktsiat</t>
  </si>
  <si>
    <t>USA Index</t>
  </si>
  <si>
    <t>Exxon, Õli</t>
  </si>
  <si>
    <t>ATT Telecom</t>
  </si>
  <si>
    <t>Microsoft, Tech</t>
  </si>
  <si>
    <t>Aastane Tulu</t>
  </si>
  <si>
    <t>Risk free rate</t>
  </si>
  <si>
    <t>Panga Fee</t>
  </si>
  <si>
    <t>Teenustasu arvutus</t>
  </si>
  <si>
    <t>Volatiilsus</t>
  </si>
  <si>
    <t>Max tasu $30k portfel</t>
  </si>
  <si>
    <t>Tegelik tulusus (- Libor)</t>
  </si>
  <si>
    <t>Ostu Kulu (100k EEK Portf.)</t>
  </si>
  <si>
    <t>Ostukulu % (2a hoiuperiod)</t>
  </si>
  <si>
    <t>Bid-Ask Spread</t>
  </si>
  <si>
    <t>tulu (Sharpe 0.3 - Libor) tulevikus</t>
  </si>
  <si>
    <t>Max haldus tasu $10k portf.</t>
  </si>
  <si>
    <t>Hinna sees</t>
  </si>
  <si>
    <t>Andmed finance.yahoo.com  Monthly, "Adjusted Price" alates 1/29/19993</t>
  </si>
  <si>
    <t>Efektiivse investeeringu</t>
  </si>
  <si>
    <t>Kaubandus</t>
  </si>
  <si>
    <t>JPMorgan, Finants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</si>
</sst>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6" fontId="0" fillId="0" borderId="0" xfId="59" applyNumberFormat="1" applyFont="1" applyAlignment="1">
      <alignment/>
    </xf>
    <xf numFmtId="43" fontId="0" fillId="0" borderId="0" xfId="42" applyFont="1" applyAlignment="1">
      <alignment/>
    </xf>
    <xf numFmtId="9" fontId="0" fillId="0" borderId="0" xfId="0" applyNumberFormat="1" applyAlignment="1">
      <alignment/>
    </xf>
    <xf numFmtId="43" fontId="37" fillId="0" borderId="0" xfId="42" applyFont="1" applyAlignment="1">
      <alignment/>
    </xf>
    <xf numFmtId="10" fontId="0" fillId="0" borderId="10" xfId="59" applyNumberFormat="1" applyFont="1" applyBorder="1" applyAlignment="1">
      <alignment/>
    </xf>
    <xf numFmtId="6" fontId="0" fillId="0" borderId="10" xfId="59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59" applyNumberFormat="1" applyFont="1" applyBorder="1" applyAlignment="1">
      <alignment/>
    </xf>
    <xf numFmtId="10" fontId="0" fillId="0" borderId="13" xfId="59" applyNumberFormat="1" applyFont="1" applyBorder="1" applyAlignment="1">
      <alignment/>
    </xf>
    <xf numFmtId="6" fontId="0" fillId="0" borderId="13" xfId="0" applyNumberFormat="1" applyBorder="1" applyAlignment="1">
      <alignment/>
    </xf>
    <xf numFmtId="10" fontId="0" fillId="0" borderId="14" xfId="59" applyNumberFormat="1" applyFont="1" applyBorder="1" applyAlignment="1">
      <alignment/>
    </xf>
    <xf numFmtId="10" fontId="0" fillId="0" borderId="15" xfId="59" applyNumberFormat="1" applyFont="1" applyBorder="1" applyAlignment="1">
      <alignment/>
    </xf>
    <xf numFmtId="10" fontId="0" fillId="0" borderId="16" xfId="59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0" fillId="0" borderId="19" xfId="59" applyNumberFormat="1" applyFont="1" applyBorder="1" applyAlignment="1">
      <alignment/>
    </xf>
    <xf numFmtId="6" fontId="0" fillId="0" borderId="19" xfId="59" applyNumberFormat="1" applyFont="1" applyBorder="1" applyAlignment="1">
      <alignment/>
    </xf>
    <xf numFmtId="10" fontId="0" fillId="0" borderId="18" xfId="59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Border="1" applyAlignment="1">
      <alignment/>
    </xf>
    <xf numFmtId="10" fontId="36" fillId="0" borderId="26" xfId="59" applyNumberFormat="1" applyFont="1" applyBorder="1" applyAlignment="1">
      <alignment/>
    </xf>
    <xf numFmtId="10" fontId="36" fillId="0" borderId="27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E1">
      <selection activeCell="N12" sqref="G1:N12"/>
    </sheetView>
  </sheetViews>
  <sheetFormatPr defaultColWidth="9.140625" defaultRowHeight="15"/>
  <cols>
    <col min="1" max="1" width="12.57421875" style="0" customWidth="1"/>
    <col min="5" max="5" width="15.7109375" style="0" customWidth="1"/>
    <col min="6" max="6" width="9.28125" style="0" bestFit="1" customWidth="1"/>
    <col min="7" max="7" width="25.00390625" style="0" customWidth="1"/>
    <col min="8" max="8" width="11.00390625" style="2" customWidth="1"/>
    <col min="9" max="9" width="10.00390625" style="2" customWidth="1"/>
    <col min="10" max="10" width="12.28125" style="2" customWidth="1"/>
    <col min="11" max="11" width="15.140625" style="2" customWidth="1"/>
    <col min="12" max="12" width="10.8515625" style="2" customWidth="1"/>
    <col min="13" max="13" width="11.8515625" style="2" customWidth="1"/>
    <col min="16" max="16" width="12.00390625" style="0" customWidth="1"/>
    <col min="17" max="17" width="13.57421875" style="0" customWidth="1"/>
  </cols>
  <sheetData>
    <row r="1" spans="7:14" ht="15">
      <c r="G1" s="23"/>
      <c r="H1" s="18" t="s">
        <v>1</v>
      </c>
      <c r="I1" s="10" t="s">
        <v>0</v>
      </c>
      <c r="J1" s="10" t="s">
        <v>2</v>
      </c>
      <c r="K1" s="10" t="s">
        <v>3</v>
      </c>
      <c r="L1" s="10" t="s">
        <v>4</v>
      </c>
      <c r="M1" s="10" t="s">
        <v>5</v>
      </c>
      <c r="N1" s="11" t="s">
        <v>19</v>
      </c>
    </row>
    <row r="2" spans="7:14" ht="15.75" thickBot="1">
      <c r="G2" s="24"/>
      <c r="H2" s="19" t="s">
        <v>20</v>
      </c>
      <c r="I2" s="17" t="s">
        <v>21</v>
      </c>
      <c r="J2" s="17" t="s">
        <v>22</v>
      </c>
      <c r="K2" s="17" t="s">
        <v>23</v>
      </c>
      <c r="L2" s="17" t="s">
        <v>39</v>
      </c>
      <c r="M2" s="17" t="s">
        <v>40</v>
      </c>
      <c r="N2" s="15"/>
    </row>
    <row r="3" spans="7:24" ht="15">
      <c r="G3" s="25" t="s">
        <v>28</v>
      </c>
      <c r="H3" s="31">
        <f>STDEV(H15:H214)*SQRT(12)</f>
        <v>0.15312425817479253</v>
      </c>
      <c r="I3" s="16">
        <f>STDEV(I15:I214)*SQRT(12)</f>
        <v>0.16514227643151724</v>
      </c>
      <c r="J3" s="16">
        <f>STDEV(J15:J214)*SQRT(12)</f>
        <v>0.2531525991699767</v>
      </c>
      <c r="K3" s="16">
        <f>STDEV(K15:K214)*SQRT(12)</f>
        <v>0.34538151096670583</v>
      </c>
      <c r="L3" s="16">
        <f>STDEV(L15:L214)*SQRT(12)</f>
        <v>0.2198883789506698</v>
      </c>
      <c r="M3" s="16">
        <f>STDEV(M15:M214)*SQRT(12)</f>
        <v>0.3398684827407311</v>
      </c>
      <c r="N3" s="32">
        <f>STDEV(N15:N214)*SQRT(12)</f>
        <v>0.16148812533399584</v>
      </c>
      <c r="Q3" t="s">
        <v>13</v>
      </c>
      <c r="R3" t="s">
        <v>18</v>
      </c>
      <c r="U3" s="2">
        <f>STDEV(U15:U214)*SQRT(12)</f>
        <v>0.17146563079281552</v>
      </c>
      <c r="V3" s="2">
        <f>STDEV(V15:V214)*SQRT(12)</f>
        <v>0.23685197256627163</v>
      </c>
      <c r="W3" s="2">
        <f>STDEV(W15:W214)*SQRT(12)</f>
        <v>0.2052651135812625</v>
      </c>
      <c r="X3" s="2">
        <f>STDEV(X15:X214)*SQRT(12)</f>
        <v>0.21847972698655116</v>
      </c>
    </row>
    <row r="4" spans="5:18" ht="15">
      <c r="E4" t="s">
        <v>9</v>
      </c>
      <c r="F4">
        <v>0.3</v>
      </c>
      <c r="G4" s="28" t="s">
        <v>38</v>
      </c>
      <c r="H4" s="20">
        <f>H3*$F$4</f>
        <v>0.04593727745243776</v>
      </c>
      <c r="I4" s="8">
        <f aca="true" t="shared" si="0" ref="I4:N4">I3*$F$4</f>
        <v>0.04954268292945517</v>
      </c>
      <c r="J4" s="8">
        <f t="shared" si="0"/>
        <v>0.075945779750993</v>
      </c>
      <c r="K4" s="8">
        <f t="shared" si="0"/>
        <v>0.10361445329001175</v>
      </c>
      <c r="L4" s="8">
        <f t="shared" si="0"/>
        <v>0.06596651368520093</v>
      </c>
      <c r="M4" s="8">
        <f t="shared" si="0"/>
        <v>0.10196054482221933</v>
      </c>
      <c r="N4" s="12">
        <f t="shared" si="0"/>
        <v>0.048446437600198754</v>
      </c>
      <c r="P4" t="s">
        <v>16</v>
      </c>
      <c r="Q4" s="2">
        <f>AVERAGE(I3:M3)-$H$3</f>
        <v>0.1115623914771276</v>
      </c>
      <c r="R4" s="2">
        <f>(Q4)/$H$3</f>
        <v>0.728574249481609</v>
      </c>
    </row>
    <row r="5" spans="7:18" ht="15">
      <c r="G5" s="25" t="s">
        <v>34</v>
      </c>
      <c r="H5" s="20"/>
      <c r="I5" s="8"/>
      <c r="J5" s="8"/>
      <c r="K5" s="8"/>
      <c r="L5" s="8"/>
      <c r="M5" s="8"/>
      <c r="N5" s="12"/>
      <c r="Q5" s="2"/>
      <c r="R5" s="2"/>
    </row>
    <row r="6" spans="5:18" ht="15">
      <c r="E6" t="s">
        <v>7</v>
      </c>
      <c r="F6" s="4">
        <v>10000</v>
      </c>
      <c r="G6" s="26" t="s">
        <v>31</v>
      </c>
      <c r="H6" s="21">
        <v>7</v>
      </c>
      <c r="I6" s="9">
        <v>7</v>
      </c>
      <c r="J6" s="9">
        <v>7</v>
      </c>
      <c r="K6" s="9">
        <v>7</v>
      </c>
      <c r="L6" s="9">
        <v>7</v>
      </c>
      <c r="M6" s="9">
        <v>7</v>
      </c>
      <c r="N6" s="13">
        <f>5*7</f>
        <v>35</v>
      </c>
      <c r="P6" t="s">
        <v>17</v>
      </c>
      <c r="Q6" s="3">
        <f>AVERAGE(U3:X3)-$H$3</f>
        <v>0.05489135280693269</v>
      </c>
      <c r="R6" s="2">
        <f>(Q6)/$H$3</f>
        <v>0.358475877442448</v>
      </c>
    </row>
    <row r="7" spans="5:18" ht="15">
      <c r="E7" t="s">
        <v>8</v>
      </c>
      <c r="F7" s="5">
        <v>2</v>
      </c>
      <c r="G7" s="26" t="s">
        <v>32</v>
      </c>
      <c r="H7" s="20">
        <f>H6/$F$6/$F$7*2</f>
        <v>0.0007</v>
      </c>
      <c r="I7" s="8">
        <f aca="true" t="shared" si="1" ref="I7:N7">I6/$F$6/$F$7*2</f>
        <v>0.0007</v>
      </c>
      <c r="J7" s="8">
        <f t="shared" si="1"/>
        <v>0.0007</v>
      </c>
      <c r="K7" s="8">
        <f t="shared" si="1"/>
        <v>0.0007</v>
      </c>
      <c r="L7" s="8">
        <f t="shared" si="1"/>
        <v>0.0007</v>
      </c>
      <c r="M7" s="8">
        <f t="shared" si="1"/>
        <v>0.0007</v>
      </c>
      <c r="N7" s="12">
        <f t="shared" si="1"/>
        <v>0.0035</v>
      </c>
      <c r="P7" t="s">
        <v>19</v>
      </c>
      <c r="Q7" s="3">
        <f>N3-H3</f>
        <v>0.008363867159203314</v>
      </c>
      <c r="R7" s="2">
        <f>(Q7)/$H$3</f>
        <v>0.05462143790212453</v>
      </c>
    </row>
    <row r="8" spans="7:14" ht="15">
      <c r="G8" s="26" t="s">
        <v>33</v>
      </c>
      <c r="H8" s="20">
        <f>0.01/50</f>
        <v>0.0002</v>
      </c>
      <c r="I8" s="8">
        <f>0.03/50</f>
        <v>0.0006</v>
      </c>
      <c r="J8" s="8">
        <f>0.03/50</f>
        <v>0.0006</v>
      </c>
      <c r="K8" s="8">
        <f>0.03/50</f>
        <v>0.0006</v>
      </c>
      <c r="L8" s="8">
        <f>0.03/50</f>
        <v>0.0006</v>
      </c>
      <c r="M8" s="8">
        <f>0.03/50</f>
        <v>0.0006</v>
      </c>
      <c r="N8" s="12">
        <f>0.03/50</f>
        <v>0.0006</v>
      </c>
    </row>
    <row r="9" spans="7:17" ht="15">
      <c r="G9" s="26" t="s">
        <v>30</v>
      </c>
      <c r="H9" s="20">
        <f>$H$4-H7-H8</f>
        <v>0.04503727745243776</v>
      </c>
      <c r="I9" s="8">
        <f>$H$4-I7-I8</f>
        <v>0.04463727745243776</v>
      </c>
      <c r="J9" s="8">
        <f>$H$4-J7-J8</f>
        <v>0.04463727745243776</v>
      </c>
      <c r="K9" s="8">
        <f>$H$4-K7-K8</f>
        <v>0.04463727745243776</v>
      </c>
      <c r="L9" s="8">
        <f>$H$4-L7-L8</f>
        <v>0.04463727745243776</v>
      </c>
      <c r="M9" s="8">
        <f>$H$4-M7-M8</f>
        <v>0.04463727745243776</v>
      </c>
      <c r="N9" s="12">
        <f>$H$4-N7-N8</f>
        <v>0.04183727745243775</v>
      </c>
      <c r="P9" t="s">
        <v>26</v>
      </c>
      <c r="Q9" s="6">
        <v>0.02</v>
      </c>
    </row>
    <row r="10" spans="7:16" ht="15">
      <c r="G10" s="26" t="s">
        <v>35</v>
      </c>
      <c r="H10" s="20" t="s">
        <v>36</v>
      </c>
      <c r="I10" s="8">
        <f>I4-I9-SUM($H$7:$H$8)</f>
        <v>0.0040054054770174135</v>
      </c>
      <c r="J10" s="8">
        <f>J4-J9-SUM($H$7:$H$8)</f>
        <v>0.030408502298555237</v>
      </c>
      <c r="K10" s="8">
        <f>K4-K9-SUM($H$7:$H$8)</f>
        <v>0.05807717583757399</v>
      </c>
      <c r="L10" s="8">
        <f>L4-L9-SUM($H$7:$H$8)</f>
        <v>0.02042923623276317</v>
      </c>
      <c r="M10" s="8">
        <f>M4-M9-SUM($H$7:$H$8)</f>
        <v>0.05642326736978158</v>
      </c>
      <c r="N10" s="12">
        <f>N4-N9-SUM($H$7:$H$8)</f>
        <v>0.005709160147761001</v>
      </c>
      <c r="P10" t="s">
        <v>10</v>
      </c>
    </row>
    <row r="11" spans="4:16" ht="15.75" thickBot="1">
      <c r="D11">
        <v>30000</v>
      </c>
      <c r="G11" s="24" t="s">
        <v>29</v>
      </c>
      <c r="H11" s="22"/>
      <c r="I11" s="14"/>
      <c r="J11" s="14"/>
      <c r="K11" s="14"/>
      <c r="L11" s="14"/>
      <c r="M11" s="14"/>
      <c r="N11" s="15">
        <f>N4-N9-SUM($H$7:$H$8)-(N6-H6)/F6+(N6-H6)/D11</f>
        <v>0.0038424934810943343</v>
      </c>
      <c r="P11" s="2">
        <f>($Q$9-N10)/$H$9</f>
        <v>0.31731136206736826</v>
      </c>
    </row>
    <row r="12" spans="6:16" ht="15">
      <c r="F12" s="30"/>
      <c r="G12" s="29" t="s">
        <v>37</v>
      </c>
      <c r="N12" s="2"/>
      <c r="P12" s="2">
        <f>($Q$9-N11)/$H$9</f>
        <v>0.35875850923646585</v>
      </c>
    </row>
    <row r="13" spans="7:16" ht="15">
      <c r="G13" s="27"/>
      <c r="N13" s="2"/>
      <c r="P13" s="2"/>
    </row>
    <row r="14" spans="1:21" ht="15">
      <c r="A14" t="s">
        <v>6</v>
      </c>
      <c r="B14" t="s">
        <v>1</v>
      </c>
      <c r="C14" t="s">
        <v>0</v>
      </c>
      <c r="D14" t="s">
        <v>2</v>
      </c>
      <c r="E14" t="s">
        <v>3</v>
      </c>
      <c r="F14" t="s">
        <v>4</v>
      </c>
      <c r="G14" t="s">
        <v>5</v>
      </c>
      <c r="H14" s="2" t="str">
        <f>"ret"&amp;B14</f>
        <v>retSPY</v>
      </c>
      <c r="I14" s="2" t="str">
        <f>"ret"&amp;C14</f>
        <v>retXOM</v>
      </c>
      <c r="J14" s="2" t="str">
        <f>"ret"&amp;D14</f>
        <v>retT</v>
      </c>
      <c r="K14" s="2" t="str">
        <f>"ret"&amp;E14</f>
        <v>retMSFT</v>
      </c>
      <c r="L14" s="2" t="str">
        <f>"ret"&amp;F14</f>
        <v>retPG</v>
      </c>
      <c r="M14" s="2" t="str">
        <f>"ret"&amp;G14</f>
        <v>retJPM</v>
      </c>
      <c r="N14" t="s">
        <v>14</v>
      </c>
      <c r="U14" t="s">
        <v>15</v>
      </c>
    </row>
    <row r="15" spans="1:24" ht="15">
      <c r="A15" s="1">
        <v>33998</v>
      </c>
      <c r="B15">
        <v>32.95</v>
      </c>
      <c r="C15">
        <v>9.67</v>
      </c>
      <c r="D15">
        <v>9.23</v>
      </c>
      <c r="E15">
        <v>2.22</v>
      </c>
      <c r="F15">
        <v>8.9</v>
      </c>
      <c r="G15">
        <v>7.9</v>
      </c>
      <c r="H15" s="2">
        <f>LN(B16)-LN(B15)</f>
        <v>0.010866391257072117</v>
      </c>
      <c r="I15" s="2">
        <f>LN(C16)-LN(C15)</f>
        <v>0.05139670165717369</v>
      </c>
      <c r="J15" s="2">
        <f>LN(D16)-LN(D15)</f>
        <v>0.07912554414570128</v>
      </c>
      <c r="K15" s="2">
        <f>LN(E16)-LN(E15)</f>
        <v>-0.03670136685042802</v>
      </c>
      <c r="L15" s="2">
        <f>LN(F16)-LN(F15)</f>
        <v>0.04396312342111619</v>
      </c>
      <c r="M15" s="2">
        <f>LN(G16)-LN(G15)</f>
        <v>-0.0038046970436642624</v>
      </c>
      <c r="N15" s="3">
        <f>AVERAGE(I15:M15)</f>
        <v>0.026795861065979774</v>
      </c>
      <c r="P15" t="s">
        <v>27</v>
      </c>
      <c r="U15">
        <f>(I15+J15)/2</f>
        <v>0.06526112290143748</v>
      </c>
      <c r="V15">
        <f>(J15+K15)/2</f>
        <v>0.02121208864763663</v>
      </c>
      <c r="W15">
        <f>(K15+L15)/2</f>
        <v>0.0036308782853440857</v>
      </c>
      <c r="X15">
        <f>(L15+M15)/2</f>
        <v>0.020079213188725964</v>
      </c>
    </row>
    <row r="16" spans="1:24" ht="15">
      <c r="A16" s="1">
        <v>34001</v>
      </c>
      <c r="B16">
        <v>33.31</v>
      </c>
      <c r="C16">
        <v>10.18</v>
      </c>
      <c r="D16">
        <v>9.99</v>
      </c>
      <c r="E16">
        <v>2.14</v>
      </c>
      <c r="F16">
        <v>9.3</v>
      </c>
      <c r="G16">
        <v>7.87</v>
      </c>
      <c r="H16" s="2">
        <f aca="true" t="shared" si="2" ref="H16:H79">LN(B17)-LN(B16)</f>
        <v>0.024904933811210395</v>
      </c>
      <c r="I16" s="2">
        <f aca="true" t="shared" si="3" ref="I16:I79">LN(C17)-LN(C16)</f>
        <v>0.038540415307776854</v>
      </c>
      <c r="J16" s="2">
        <f aca="true" t="shared" si="4" ref="J16:J79">LN(D17)-LN(D16)</f>
        <v>0.046929432221983536</v>
      </c>
      <c r="K16" s="2">
        <f aca="true" t="shared" si="5" ref="K16:K79">LN(E17)-LN(E16)</f>
        <v>0.10208412611327966</v>
      </c>
      <c r="L16" s="2">
        <f aca="true" t="shared" si="6" ref="L16:M79">LN(F17)-LN(F16)</f>
        <v>-0.041718453567292535</v>
      </c>
      <c r="M16" s="2">
        <f>LN(G17)-LN(G16)</f>
        <v>0.00506971935025069</v>
      </c>
      <c r="N16" s="3">
        <f aca="true" t="shared" si="7" ref="N16:N79">AVERAGE(I16:M16)</f>
        <v>0.030181047885199642</v>
      </c>
      <c r="O16" s="3"/>
      <c r="P16" t="s">
        <v>24</v>
      </c>
      <c r="Q16">
        <v>50000</v>
      </c>
      <c r="U16">
        <f>(I16+J16)/2</f>
        <v>0.042734923764880195</v>
      </c>
      <c r="V16">
        <f>(J16+K16)/2</f>
        <v>0.0745067791676316</v>
      </c>
      <c r="W16">
        <f>(K16+L16)/2</f>
        <v>0.030182836272993563</v>
      </c>
      <c r="X16">
        <f>(L16+M16)/2</f>
        <v>-0.018324367108520923</v>
      </c>
    </row>
    <row r="17" spans="1:24" ht="15">
      <c r="A17" s="1">
        <v>34029</v>
      </c>
      <c r="B17">
        <v>34.15</v>
      </c>
      <c r="C17">
        <v>10.58</v>
      </c>
      <c r="D17">
        <v>10.47</v>
      </c>
      <c r="E17">
        <v>2.37</v>
      </c>
      <c r="F17">
        <v>8.92</v>
      </c>
      <c r="G17">
        <v>7.91</v>
      </c>
      <c r="H17" s="2">
        <f t="shared" si="2"/>
        <v>-0.026106495986413236</v>
      </c>
      <c r="I17" s="2">
        <f t="shared" si="3"/>
        <v>-0.0018921481520379757</v>
      </c>
      <c r="J17" s="2">
        <f t="shared" si="4"/>
        <v>-0.0009555662456688374</v>
      </c>
      <c r="K17" s="2">
        <f t="shared" si="5"/>
        <v>-0.07898841131863044</v>
      </c>
      <c r="L17" s="2">
        <f t="shared" si="6"/>
        <v>-0.009009069942365944</v>
      </c>
      <c r="M17" s="2">
        <f>LN(G18)-LN(G17)</f>
        <v>-0.05455898425043415</v>
      </c>
      <c r="N17" s="3">
        <f t="shared" si="7"/>
        <v>-0.02908083598182747</v>
      </c>
      <c r="O17" s="3"/>
      <c r="P17" t="s">
        <v>11</v>
      </c>
      <c r="Q17" s="7">
        <f>Q16*N11/(H9+Q19)</f>
        <v>2954.0700592090266</v>
      </c>
      <c r="U17">
        <f>(I17+J17)/2</f>
        <v>-0.0014238571988534066</v>
      </c>
      <c r="V17">
        <f>(J17+K17)/2</f>
        <v>-0.03997198878214964</v>
      </c>
      <c r="W17">
        <f>(K17+L17)/2</f>
        <v>-0.04399874063049819</v>
      </c>
      <c r="X17">
        <f>(L17+M17)/2</f>
        <v>-0.03178402709640005</v>
      </c>
    </row>
    <row r="18" spans="1:24" ht="15">
      <c r="A18" s="1">
        <v>34060</v>
      </c>
      <c r="B18">
        <v>33.27</v>
      </c>
      <c r="C18">
        <v>10.56</v>
      </c>
      <c r="D18">
        <v>10.46</v>
      </c>
      <c r="E18">
        <v>2.19</v>
      </c>
      <c r="F18">
        <v>8.84</v>
      </c>
      <c r="G18">
        <v>7.49</v>
      </c>
      <c r="H18" s="2">
        <f t="shared" si="2"/>
        <v>0.02669197609681495</v>
      </c>
      <c r="I18" s="2">
        <f t="shared" si="3"/>
        <v>0.0037807228399060477</v>
      </c>
      <c r="J18" s="2">
        <f t="shared" si="4"/>
        <v>-0.0067146535256408235</v>
      </c>
      <c r="K18" s="2">
        <f t="shared" si="5"/>
        <v>0.08319894385497395</v>
      </c>
      <c r="L18" s="2">
        <f t="shared" si="6"/>
        <v>0</v>
      </c>
      <c r="M18" s="2">
        <f>LN(G19)-LN(G18)</f>
        <v>0.0039973404326199</v>
      </c>
      <c r="N18" s="3">
        <f t="shared" si="7"/>
        <v>0.016852470720371816</v>
      </c>
      <c r="O18" s="3"/>
      <c r="P18" t="s">
        <v>12</v>
      </c>
      <c r="Q18" s="7">
        <f>Q9/(H9+Q19)*Q16</f>
        <v>15375.79737607109</v>
      </c>
      <c r="U18">
        <f>(I18+J18)/2</f>
        <v>-0.0014669653428673879</v>
      </c>
      <c r="V18">
        <f>(J18+K18)/2</f>
        <v>0.03824214516466656</v>
      </c>
      <c r="W18">
        <f>(K18+L18)/2</f>
        <v>0.041599471927486975</v>
      </c>
      <c r="X18">
        <f>(L18+M18)/2</f>
        <v>0.00199867021630995</v>
      </c>
    </row>
    <row r="19" spans="1:24" ht="15">
      <c r="A19" s="1">
        <v>34092</v>
      </c>
      <c r="B19">
        <v>34.17</v>
      </c>
      <c r="C19">
        <v>10.6</v>
      </c>
      <c r="D19">
        <v>10.39</v>
      </c>
      <c r="E19">
        <v>2.38</v>
      </c>
      <c r="F19">
        <v>8.84</v>
      </c>
      <c r="G19">
        <v>7.52</v>
      </c>
      <c r="H19" s="2">
        <f t="shared" si="2"/>
        <v>0.0026304267687731198</v>
      </c>
      <c r="I19" s="2">
        <f t="shared" si="3"/>
        <v>0.00938974034983886</v>
      </c>
      <c r="J19" s="2">
        <f t="shared" si="4"/>
        <v>0.00957861729706977</v>
      </c>
      <c r="K19" s="2">
        <f t="shared" si="5"/>
        <v>-0.05173567439918891</v>
      </c>
      <c r="L19" s="2">
        <f t="shared" si="6"/>
        <v>0.05608946665104364</v>
      </c>
      <c r="M19" s="2">
        <f>LN(G20)-LN(G19)</f>
        <v>0.07058734432010905</v>
      </c>
      <c r="N19" s="3">
        <f t="shared" si="7"/>
        <v>0.01878189884377448</v>
      </c>
      <c r="O19" s="3"/>
      <c r="P19" t="s">
        <v>25</v>
      </c>
      <c r="Q19" s="6">
        <v>0.02</v>
      </c>
      <c r="U19">
        <f>(I19+J19)/2</f>
        <v>0.009484178823454315</v>
      </c>
      <c r="V19">
        <f>(J19+K19)/2</f>
        <v>-0.021078528551059572</v>
      </c>
      <c r="W19">
        <f>(K19+L19)/2</f>
        <v>0.0021768961259273634</v>
      </c>
      <c r="X19">
        <f>(L19+M19)/2</f>
        <v>0.06333840548557634</v>
      </c>
    </row>
    <row r="20" spans="1:24" ht="15">
      <c r="A20" s="1">
        <v>34121</v>
      </c>
      <c r="B20">
        <v>34.26</v>
      </c>
      <c r="C20">
        <v>10.7</v>
      </c>
      <c r="D20">
        <v>10.49</v>
      </c>
      <c r="E20">
        <v>2.26</v>
      </c>
      <c r="F20">
        <v>9.35</v>
      </c>
      <c r="G20">
        <v>8.07</v>
      </c>
      <c r="H20" s="2">
        <f t="shared" si="2"/>
        <v>-0.004974406746161897</v>
      </c>
      <c r="I20" s="2">
        <f t="shared" si="3"/>
        <v>-0.007504725654067457</v>
      </c>
      <c r="J20" s="2">
        <f t="shared" si="4"/>
        <v>0.05381632431233996</v>
      </c>
      <c r="K20" s="2">
        <f t="shared" si="5"/>
        <v>-0.17351092711179972</v>
      </c>
      <c r="L20" s="2">
        <f t="shared" si="6"/>
        <v>-0.05835447328189547</v>
      </c>
      <c r="M20" s="2">
        <f>LN(G21)-LN(G20)</f>
        <v>0.00986444497091421</v>
      </c>
      <c r="N20" s="3">
        <f t="shared" si="7"/>
        <v>-0.035137871352901695</v>
      </c>
      <c r="O20" s="3"/>
      <c r="U20">
        <f>(I20+J20)/2</f>
        <v>0.02315579932913625</v>
      </c>
      <c r="V20">
        <f>(J20+K20)/2</f>
        <v>-0.05984730139972988</v>
      </c>
      <c r="W20">
        <f>(K20+L20)/2</f>
        <v>-0.1159327001968476</v>
      </c>
      <c r="X20">
        <f>(L20+M20)/2</f>
        <v>-0.02424501415549063</v>
      </c>
    </row>
    <row r="21" spans="1:24" ht="15">
      <c r="A21" s="1">
        <v>34151</v>
      </c>
      <c r="B21">
        <v>34.09</v>
      </c>
      <c r="C21">
        <v>10.62</v>
      </c>
      <c r="D21">
        <v>11.07</v>
      </c>
      <c r="E21">
        <v>1.9</v>
      </c>
      <c r="F21">
        <v>8.82</v>
      </c>
      <c r="G21">
        <v>8.15</v>
      </c>
      <c r="H21" s="2">
        <f t="shared" si="2"/>
        <v>0.037707733989917</v>
      </c>
      <c r="I21" s="2">
        <f t="shared" si="3"/>
        <v>0.007504725654067457</v>
      </c>
      <c r="J21" s="2">
        <f t="shared" si="4"/>
        <v>0.11667834059048765</v>
      </c>
      <c r="K21" s="2">
        <f t="shared" si="5"/>
        <v>0.01566611674439944</v>
      </c>
      <c r="L21" s="2">
        <f t="shared" si="6"/>
        <v>-0.00682596507040012</v>
      </c>
      <c r="M21" s="2">
        <f>LN(G22)-LN(G21)</f>
        <v>-0.016079505374348546</v>
      </c>
      <c r="N21" s="3">
        <f t="shared" si="7"/>
        <v>0.023388742508841175</v>
      </c>
      <c r="O21" s="3"/>
      <c r="U21">
        <f>(I21+J21)/2</f>
        <v>0.062091533122277554</v>
      </c>
      <c r="V21">
        <f>(J21+K21)/2</f>
        <v>0.06617222866744354</v>
      </c>
      <c r="W21">
        <f>(K21+L21)/2</f>
        <v>0.0044200758369996596</v>
      </c>
      <c r="X21">
        <f>(L21+M21)/2</f>
        <v>-0.011452735222374333</v>
      </c>
    </row>
    <row r="22" spans="1:24" ht="15">
      <c r="A22" s="1">
        <v>34183</v>
      </c>
      <c r="B22">
        <v>35.4</v>
      </c>
      <c r="C22">
        <v>10.7</v>
      </c>
      <c r="D22">
        <v>12.44</v>
      </c>
      <c r="E22">
        <v>1.93</v>
      </c>
      <c r="F22">
        <v>8.76</v>
      </c>
      <c r="G22">
        <v>8.02</v>
      </c>
      <c r="H22" s="2">
        <f t="shared" si="2"/>
        <v>-0.007087201883055005</v>
      </c>
      <c r="I22" s="2">
        <f t="shared" si="3"/>
        <v>0.001867414174795634</v>
      </c>
      <c r="J22" s="2">
        <f t="shared" si="4"/>
        <v>-0.057063846720865286</v>
      </c>
      <c r="K22" s="2">
        <f t="shared" si="5"/>
        <v>0.09389608576712705</v>
      </c>
      <c r="L22" s="2">
        <f t="shared" si="6"/>
        <v>-0.018433701688838067</v>
      </c>
      <c r="M22" s="2">
        <f>LN(G23)-LN(G22)</f>
        <v>0.10971511040834114</v>
      </c>
      <c r="N22" s="3">
        <f t="shared" si="7"/>
        <v>0.025996212388112096</v>
      </c>
      <c r="O22" s="3"/>
      <c r="U22">
        <f>(I22+J22)/2</f>
        <v>-0.027598216273034826</v>
      </c>
      <c r="V22">
        <f>(J22+K22)/2</f>
        <v>0.01841611952313088</v>
      </c>
      <c r="W22">
        <f>(K22+L22)/2</f>
        <v>0.03773119203914449</v>
      </c>
      <c r="X22">
        <f>(L22+M22)/2</f>
        <v>0.04564070435975154</v>
      </c>
    </row>
    <row r="23" spans="1:24" ht="15">
      <c r="A23" s="1">
        <v>34213</v>
      </c>
      <c r="B23">
        <v>35.15</v>
      </c>
      <c r="C23">
        <v>10.72</v>
      </c>
      <c r="D23">
        <v>11.75</v>
      </c>
      <c r="E23">
        <v>2.12</v>
      </c>
      <c r="F23">
        <v>8.6</v>
      </c>
      <c r="G23">
        <v>8.95</v>
      </c>
      <c r="H23" s="2">
        <f t="shared" si="2"/>
        <v>0.019160913060188633</v>
      </c>
      <c r="I23" s="2">
        <f t="shared" si="3"/>
        <v>-0.001867414174795634</v>
      </c>
      <c r="J23" s="2">
        <f t="shared" si="4"/>
        <v>0.03758271114904277</v>
      </c>
      <c r="K23" s="2">
        <f t="shared" si="5"/>
        <v>-0.02871010588243139</v>
      </c>
      <c r="L23" s="2">
        <f t="shared" si="6"/>
        <v>0.13875030850031456</v>
      </c>
      <c r="M23" s="2">
        <f>LN(G24)-LN(G23)</f>
        <v>-0.11471512082504676</v>
      </c>
      <c r="N23" s="3">
        <f t="shared" si="7"/>
        <v>0.006208075753416709</v>
      </c>
      <c r="O23" s="3"/>
      <c r="U23">
        <f>(I23+J23)/2</f>
        <v>0.017857648487123567</v>
      </c>
      <c r="V23">
        <f>(J23+K23)/2</f>
        <v>0.004436302633305689</v>
      </c>
      <c r="W23">
        <f>(K23+L23)/2</f>
        <v>0.05502010130894158</v>
      </c>
      <c r="X23">
        <f>(L23+M23)/2</f>
        <v>0.0120175938376339</v>
      </c>
    </row>
    <row r="24" spans="1:24" ht="15">
      <c r="A24" s="1">
        <v>34243</v>
      </c>
      <c r="B24">
        <v>35.83</v>
      </c>
      <c r="C24">
        <v>10.7</v>
      </c>
      <c r="D24">
        <v>12.2</v>
      </c>
      <c r="E24">
        <v>2.06</v>
      </c>
      <c r="F24">
        <v>9.88</v>
      </c>
      <c r="G24">
        <v>7.98</v>
      </c>
      <c r="H24" s="2">
        <f t="shared" si="2"/>
        <v>-0.010662278338725795</v>
      </c>
      <c r="I24" s="2">
        <f t="shared" si="3"/>
        <v>-0.030362863730117873</v>
      </c>
      <c r="J24" s="2">
        <f t="shared" si="4"/>
        <v>-0.040139167590344194</v>
      </c>
      <c r="K24" s="2">
        <f t="shared" si="5"/>
        <v>-0.004866189651173025</v>
      </c>
      <c r="L24" s="2">
        <f t="shared" si="6"/>
        <v>0.04453977137177079</v>
      </c>
      <c r="M24" s="2">
        <f>LN(G25)-LN(G24)</f>
        <v>-0.04092642770921717</v>
      </c>
      <c r="N24" s="3">
        <f t="shared" si="7"/>
        <v>-0.014350975461816295</v>
      </c>
      <c r="O24" s="3"/>
      <c r="U24">
        <f>(I24+J24)/2</f>
        <v>-0.03525101566023103</v>
      </c>
      <c r="V24">
        <f>(J24+K24)/2</f>
        <v>-0.02250267862075861</v>
      </c>
      <c r="W24">
        <f>(K24+L24)/2</f>
        <v>0.01983679086029888</v>
      </c>
      <c r="X24">
        <f>(L24+M24)/2</f>
        <v>0.001806671831276807</v>
      </c>
    </row>
    <row r="25" spans="1:24" ht="15">
      <c r="A25" s="1">
        <v>34274</v>
      </c>
      <c r="B25">
        <v>35.45</v>
      </c>
      <c r="C25">
        <v>10.38</v>
      </c>
      <c r="D25">
        <v>11.72</v>
      </c>
      <c r="E25">
        <v>2.05</v>
      </c>
      <c r="F25">
        <v>10.33</v>
      </c>
      <c r="G25">
        <v>7.66</v>
      </c>
      <c r="H25" s="2">
        <f t="shared" si="2"/>
        <v>0.011499215198849999</v>
      </c>
      <c r="I25" s="2">
        <f t="shared" si="3"/>
        <v>0.006721100673077629</v>
      </c>
      <c r="J25" s="2">
        <f t="shared" si="4"/>
        <v>-0.02418079819721486</v>
      </c>
      <c r="K25" s="2">
        <f t="shared" si="5"/>
        <v>0.009708814126960896</v>
      </c>
      <c r="L25" s="2">
        <f t="shared" si="6"/>
        <v>0.0048285946061952245</v>
      </c>
      <c r="M25" s="2">
        <f>LN(G26)-LN(G25)</f>
        <v>0.05090157276603691</v>
      </c>
      <c r="N25" s="3">
        <f t="shared" si="7"/>
        <v>0.00959585679501116</v>
      </c>
      <c r="O25" s="3"/>
      <c r="U25">
        <f>(I25+J25)/2</f>
        <v>-0.008729848762068615</v>
      </c>
      <c r="V25">
        <f>(J25+K25)/2</f>
        <v>-0.007235992035126981</v>
      </c>
      <c r="W25">
        <f>(K25+L25)/2</f>
        <v>0.00726870436657806</v>
      </c>
      <c r="X25">
        <f>(L25+M25)/2</f>
        <v>0.027865083686116066</v>
      </c>
    </row>
    <row r="26" spans="1:24" ht="15">
      <c r="A26" s="1">
        <v>34304</v>
      </c>
      <c r="B26">
        <v>35.86</v>
      </c>
      <c r="C26">
        <v>10.45</v>
      </c>
      <c r="D26">
        <v>11.44</v>
      </c>
      <c r="E26">
        <v>2.07</v>
      </c>
      <c r="F26">
        <v>10.38</v>
      </c>
      <c r="G26">
        <v>8.06</v>
      </c>
      <c r="H26" s="2">
        <f t="shared" si="2"/>
        <v>0.03426400689551956</v>
      </c>
      <c r="I26" s="2">
        <f t="shared" si="3"/>
        <v>0.05129329438755059</v>
      </c>
      <c r="J26" s="2">
        <f t="shared" si="4"/>
        <v>0.01819019406005795</v>
      </c>
      <c r="K26" s="2">
        <f t="shared" si="5"/>
        <v>0.05177626952372005</v>
      </c>
      <c r="L26" s="2">
        <f t="shared" si="6"/>
        <v>0.04796405920712665</v>
      </c>
      <c r="M26" s="2">
        <f>LN(G27)-LN(G26)</f>
        <v>-0.016260520871780315</v>
      </c>
      <c r="N26" s="3">
        <f t="shared" si="7"/>
        <v>0.030592659261334986</v>
      </c>
      <c r="O26" s="3"/>
      <c r="U26">
        <f>(I26+J26)/2</f>
        <v>0.03474174422380427</v>
      </c>
      <c r="V26">
        <f>(J26+K26)/2</f>
        <v>0.034983231791889</v>
      </c>
      <c r="W26">
        <f>(K26+L26)/2</f>
        <v>0.04987016436542335</v>
      </c>
      <c r="X26">
        <f>(L26+M26)/2</f>
        <v>0.01585176916767317</v>
      </c>
    </row>
    <row r="27" spans="1:24" ht="15">
      <c r="A27" s="1">
        <v>34337</v>
      </c>
      <c r="B27">
        <v>37.11</v>
      </c>
      <c r="C27">
        <v>11</v>
      </c>
      <c r="D27">
        <v>11.65</v>
      </c>
      <c r="E27">
        <v>2.18</v>
      </c>
      <c r="F27">
        <v>10.89</v>
      </c>
      <c r="G27">
        <v>7.93</v>
      </c>
      <c r="H27" s="2">
        <f t="shared" si="2"/>
        <v>-0.029534550312504404</v>
      </c>
      <c r="I27" s="2">
        <f t="shared" si="3"/>
        <v>-0.013730192811902242</v>
      </c>
      <c r="J27" s="2">
        <f t="shared" si="4"/>
        <v>-0.06746124306684065</v>
      </c>
      <c r="K27" s="2">
        <f t="shared" si="5"/>
        <v>-0.027908788117076533</v>
      </c>
      <c r="L27" s="2">
        <f t="shared" si="6"/>
        <v>-0.03456672963530538</v>
      </c>
      <c r="M27" s="2">
        <f>LN(G28)-LN(G27)</f>
        <v>-0.05842024366037091</v>
      </c>
      <c r="N27" s="3">
        <f t="shared" si="7"/>
        <v>-0.04041743945829914</v>
      </c>
      <c r="O27" s="3"/>
      <c r="U27">
        <f>(I27+J27)/2</f>
        <v>-0.040595717939371445</v>
      </c>
      <c r="V27">
        <f>(J27+K27)/2</f>
        <v>-0.04768501559195859</v>
      </c>
      <c r="W27">
        <f>(K27+L27)/2</f>
        <v>-0.031237758876190957</v>
      </c>
      <c r="X27">
        <f>(L27+M27)/2</f>
        <v>-0.046493486647838145</v>
      </c>
    </row>
    <row r="28" spans="1:24" ht="15">
      <c r="A28" s="1">
        <v>34366</v>
      </c>
      <c r="B28">
        <v>36.03</v>
      </c>
      <c r="C28">
        <v>10.85</v>
      </c>
      <c r="D28">
        <v>10.89</v>
      </c>
      <c r="E28">
        <v>2.12</v>
      </c>
      <c r="F28">
        <v>10.52</v>
      </c>
      <c r="G28">
        <v>7.48</v>
      </c>
      <c r="H28" s="2">
        <f t="shared" si="2"/>
        <v>-0.042523413358100726</v>
      </c>
      <c r="I28" s="2">
        <f t="shared" si="3"/>
        <v>-0.03088687267690471</v>
      </c>
      <c r="J28" s="2">
        <f t="shared" si="4"/>
        <v>0.030743831805482902</v>
      </c>
      <c r="K28" s="2">
        <f t="shared" si="5"/>
        <v>0.023311078868446966</v>
      </c>
      <c r="L28" s="2">
        <f t="shared" si="6"/>
        <v>-0.07191675076714477</v>
      </c>
      <c r="M28" s="2">
        <f>LN(G29)-LN(G28)</f>
        <v>-0.013459153374004718</v>
      </c>
      <c r="N28" s="3">
        <f t="shared" si="7"/>
        <v>-0.012441573228824864</v>
      </c>
      <c r="O28" s="3"/>
      <c r="U28">
        <f>(I28+J28)/2</f>
        <v>-7.152043571090339E-05</v>
      </c>
      <c r="V28">
        <f>(J28+K28)/2</f>
        <v>0.027027455336964934</v>
      </c>
      <c r="W28">
        <f>(K28+L28)/2</f>
        <v>-0.0243028359493489</v>
      </c>
      <c r="X28">
        <f>(L28+M28)/2</f>
        <v>-0.04268795207057474</v>
      </c>
    </row>
    <row r="29" spans="1:24" ht="15">
      <c r="A29" s="1">
        <v>34394</v>
      </c>
      <c r="B29">
        <v>34.53</v>
      </c>
      <c r="C29">
        <v>10.52</v>
      </c>
      <c r="D29">
        <v>11.23</v>
      </c>
      <c r="E29">
        <v>2.17</v>
      </c>
      <c r="F29">
        <v>9.79</v>
      </c>
      <c r="G29">
        <v>7.38</v>
      </c>
      <c r="H29" s="2">
        <f t="shared" si="2"/>
        <v>0.010944809715043746</v>
      </c>
      <c r="I29" s="2">
        <f t="shared" si="3"/>
        <v>0</v>
      </c>
      <c r="J29" s="2">
        <f t="shared" si="4"/>
        <v>0.03757541217199423</v>
      </c>
      <c r="K29" s="2">
        <f t="shared" si="5"/>
        <v>0.08816278759467167</v>
      </c>
      <c r="L29" s="2">
        <f t="shared" si="6"/>
        <v>0.0671525683400267</v>
      </c>
      <c r="M29" s="2">
        <f>LN(G30)-LN(G29)</f>
        <v>-0.04574602178820375</v>
      </c>
      <c r="N29" s="3">
        <f t="shared" si="7"/>
        <v>0.029428949263697768</v>
      </c>
      <c r="O29" s="3"/>
      <c r="U29">
        <f>(I29+J29)/2</f>
        <v>0.018787706085997113</v>
      </c>
      <c r="V29">
        <f>(J29+K29)/2</f>
        <v>0.06286909988333295</v>
      </c>
      <c r="W29">
        <f>(K29+L29)/2</f>
        <v>0.07765767796734918</v>
      </c>
      <c r="X29">
        <f>(L29+M29)/2</f>
        <v>0.010703273275911473</v>
      </c>
    </row>
    <row r="30" spans="1:24" ht="15">
      <c r="A30" s="1">
        <v>34428</v>
      </c>
      <c r="B30">
        <v>34.91</v>
      </c>
      <c r="C30">
        <v>10.52</v>
      </c>
      <c r="D30">
        <v>11.66</v>
      </c>
      <c r="E30">
        <v>2.37</v>
      </c>
      <c r="F30">
        <v>10.47</v>
      </c>
      <c r="G30">
        <v>7.05</v>
      </c>
      <c r="H30" s="2">
        <f t="shared" si="2"/>
        <v>0.01591394766858567</v>
      </c>
      <c r="I30" s="2">
        <f t="shared" si="3"/>
        <v>-0.01725833822928058</v>
      </c>
      <c r="J30" s="2">
        <f t="shared" si="4"/>
        <v>-0.008613317678114907</v>
      </c>
      <c r="K30" s="2">
        <f t="shared" si="5"/>
        <v>0.15234072458201864</v>
      </c>
      <c r="L30" s="2">
        <f t="shared" si="6"/>
        <v>-0.008633147144703202</v>
      </c>
      <c r="M30" s="2">
        <f>LN(G31)-LN(G30)</f>
        <v>0.0998132430584795</v>
      </c>
      <c r="N30" s="3">
        <f t="shared" si="7"/>
        <v>0.04352983291767989</v>
      </c>
      <c r="O30" s="3"/>
      <c r="U30">
        <f>(I30+J30)/2</f>
        <v>-0.012935827953697743</v>
      </c>
      <c r="V30">
        <f>(J30+K30)/2</f>
        <v>0.07186370345195187</v>
      </c>
      <c r="W30">
        <f>(K30+L30)/2</f>
        <v>0.07185378871865772</v>
      </c>
      <c r="X30">
        <f>(L30+M30)/2</f>
        <v>0.04559004795688815</v>
      </c>
    </row>
    <row r="31" spans="1:24" ht="15">
      <c r="A31" s="1">
        <v>34456</v>
      </c>
      <c r="B31">
        <v>35.47</v>
      </c>
      <c r="C31">
        <v>10.34</v>
      </c>
      <c r="D31">
        <v>11.56</v>
      </c>
      <c r="E31">
        <v>2.76</v>
      </c>
      <c r="F31">
        <v>10.38</v>
      </c>
      <c r="G31">
        <v>7.79</v>
      </c>
      <c r="H31" s="2">
        <f t="shared" si="2"/>
        <v>-0.023389543149618053</v>
      </c>
      <c r="I31" s="2">
        <f t="shared" si="3"/>
        <v>-0.0742567706064925</v>
      </c>
      <c r="J31" s="2">
        <f t="shared" si="4"/>
        <v>0.055523090499217886</v>
      </c>
      <c r="K31" s="2">
        <f t="shared" si="5"/>
        <v>-0.04067103973092767</v>
      </c>
      <c r="L31" s="2">
        <f t="shared" si="6"/>
        <v>-0.054441943578667384</v>
      </c>
      <c r="M31" s="2">
        <f t="shared" si="6"/>
        <v>0.012755274975126074</v>
      </c>
      <c r="N31" s="3">
        <f t="shared" si="7"/>
        <v>-0.020218277688348718</v>
      </c>
      <c r="O31" s="3"/>
      <c r="U31">
        <f>(I31+J31)/2</f>
        <v>-0.009366840053637304</v>
      </c>
      <c r="V31">
        <f>(J31+K31)/2</f>
        <v>0.007426025384145107</v>
      </c>
      <c r="W31">
        <f>(K31+L31)/2</f>
        <v>-0.04755649165479753</v>
      </c>
      <c r="X31">
        <f>(L31+M31)/2</f>
        <v>-0.020843334301770655</v>
      </c>
    </row>
    <row r="32" spans="1:24" ht="15">
      <c r="A32" s="1">
        <v>34486</v>
      </c>
      <c r="B32">
        <v>34.65</v>
      </c>
      <c r="C32">
        <v>9.6</v>
      </c>
      <c r="D32">
        <v>12.22</v>
      </c>
      <c r="E32">
        <v>2.65</v>
      </c>
      <c r="F32">
        <v>9.83</v>
      </c>
      <c r="G32">
        <v>7.89</v>
      </c>
      <c r="H32" s="2">
        <f t="shared" si="2"/>
        <v>0.03209135244466088</v>
      </c>
      <c r="I32" s="2">
        <f t="shared" si="3"/>
        <v>0.047797608256680224</v>
      </c>
      <c r="J32" s="2">
        <f t="shared" si="4"/>
        <v>-0.025695570376240262</v>
      </c>
      <c r="K32" s="2">
        <f t="shared" si="5"/>
        <v>-0.0037807228399059367</v>
      </c>
      <c r="L32" s="2">
        <f t="shared" si="6"/>
        <v>0.04961334897247216</v>
      </c>
      <c r="M32" s="2">
        <f t="shared" si="6"/>
        <v>-0.003809528416667707</v>
      </c>
      <c r="N32" s="3">
        <f t="shared" si="7"/>
        <v>0.012825027119267696</v>
      </c>
      <c r="O32" s="3"/>
      <c r="U32">
        <f>(I32+J32)/2</f>
        <v>0.011051018940219981</v>
      </c>
      <c r="V32">
        <f>(J32+K32)/2</f>
        <v>-0.0147381466080731</v>
      </c>
      <c r="W32">
        <f>(K32+L32)/2</f>
        <v>0.02291631306628311</v>
      </c>
      <c r="X32">
        <f>(L32+M32)/2</f>
        <v>0.022901910277902227</v>
      </c>
    </row>
    <row r="33" spans="1:24" ht="15">
      <c r="A33" s="1">
        <v>34516</v>
      </c>
      <c r="B33">
        <v>35.78</v>
      </c>
      <c r="C33">
        <v>10.07</v>
      </c>
      <c r="D33">
        <v>11.91</v>
      </c>
      <c r="E33">
        <v>2.64</v>
      </c>
      <c r="F33">
        <v>10.33</v>
      </c>
      <c r="G33">
        <v>7.86</v>
      </c>
      <c r="H33" s="2">
        <f t="shared" si="2"/>
        <v>0.03730547784398652</v>
      </c>
      <c r="I33" s="2">
        <f t="shared" si="3"/>
        <v>0.011846140504162328</v>
      </c>
      <c r="J33" s="2">
        <f t="shared" si="4"/>
        <v>-0.015228720701824905</v>
      </c>
      <c r="K33" s="2">
        <f t="shared" si="5"/>
        <v>0.12114438335908817</v>
      </c>
      <c r="L33" s="2">
        <f t="shared" si="6"/>
        <v>0.0879789629383656</v>
      </c>
      <c r="M33" s="2">
        <f t="shared" si="6"/>
        <v>0.010126668817929119</v>
      </c>
      <c r="N33" s="3">
        <f t="shared" si="7"/>
        <v>0.04317348698354406</v>
      </c>
      <c r="O33" s="3"/>
      <c r="U33">
        <f>(I33+J33)/2</f>
        <v>-0.0016912900988312884</v>
      </c>
      <c r="V33">
        <f>(J33+K33)/2</f>
        <v>0.05295783132863163</v>
      </c>
      <c r="W33">
        <f>(K33+L33)/2</f>
        <v>0.10456167314872689</v>
      </c>
      <c r="X33">
        <f>(L33+M33)/2</f>
        <v>0.04905281587814736</v>
      </c>
    </row>
    <row r="34" spans="1:24" ht="15">
      <c r="A34" s="1">
        <v>34547</v>
      </c>
      <c r="B34">
        <v>37.14</v>
      </c>
      <c r="C34">
        <v>10.19</v>
      </c>
      <c r="D34">
        <v>11.73</v>
      </c>
      <c r="E34">
        <v>2.98</v>
      </c>
      <c r="F34">
        <v>11.28</v>
      </c>
      <c r="G34">
        <v>7.94</v>
      </c>
      <c r="H34" s="2">
        <f t="shared" si="2"/>
        <v>-0.01930194490408743</v>
      </c>
      <c r="I34" s="2">
        <f t="shared" si="3"/>
        <v>-0.03393539205063556</v>
      </c>
      <c r="J34" s="2">
        <f t="shared" si="4"/>
        <v>0.026914997271279884</v>
      </c>
      <c r="K34" s="2">
        <f t="shared" si="5"/>
        <v>-0.034133006369458485</v>
      </c>
      <c r="L34" s="2">
        <f t="shared" si="6"/>
        <v>-0.020600818106150776</v>
      </c>
      <c r="M34" s="2">
        <f t="shared" si="6"/>
        <v>-0.08953344642233962</v>
      </c>
      <c r="N34" s="3">
        <f t="shared" si="7"/>
        <v>-0.030257533135460913</v>
      </c>
      <c r="O34" s="3"/>
      <c r="U34">
        <f>(I34+J34)/2</f>
        <v>-0.0035101973896778382</v>
      </c>
      <c r="V34">
        <f>(J34+K34)/2</f>
        <v>-0.003609004549089301</v>
      </c>
      <c r="W34">
        <f>(K34+L34)/2</f>
        <v>-0.02736691223780463</v>
      </c>
      <c r="X34">
        <f>(L34+M34)/2</f>
        <v>-0.0550671322642452</v>
      </c>
    </row>
    <row r="35" spans="1:24" ht="15">
      <c r="A35" s="1">
        <v>34578</v>
      </c>
      <c r="B35">
        <v>36.43</v>
      </c>
      <c r="C35">
        <v>9.85</v>
      </c>
      <c r="D35">
        <v>12.05</v>
      </c>
      <c r="E35">
        <v>2.88</v>
      </c>
      <c r="F35">
        <v>11.05</v>
      </c>
      <c r="G35">
        <v>7.26</v>
      </c>
      <c r="H35" s="2">
        <f t="shared" si="2"/>
        <v>0.027881085995470123</v>
      </c>
      <c r="I35" s="2">
        <f t="shared" si="3"/>
        <v>0.0892930359842996</v>
      </c>
      <c r="J35" s="2">
        <f t="shared" si="4"/>
        <v>-0.004991690897241163</v>
      </c>
      <c r="K35" s="2">
        <f t="shared" si="5"/>
        <v>0.11469184308671054</v>
      </c>
      <c r="L35" s="2">
        <f t="shared" si="6"/>
        <v>0.05886635618510461</v>
      </c>
      <c r="M35" s="2">
        <f t="shared" si="6"/>
        <v>0.08194807503308321</v>
      </c>
      <c r="N35" s="3">
        <f t="shared" si="7"/>
        <v>0.06796152387839136</v>
      </c>
      <c r="O35" s="3"/>
      <c r="U35">
        <f>(I35+J35)/2</f>
        <v>0.04215067254352922</v>
      </c>
      <c r="V35">
        <f>(J35+K35)/2</f>
        <v>0.05485007609473469</v>
      </c>
      <c r="W35">
        <f>(K35+L35)/2</f>
        <v>0.08677909963590758</v>
      </c>
      <c r="X35">
        <f>(L35+M35)/2</f>
        <v>0.07040721560909391</v>
      </c>
    </row>
    <row r="36" spans="1:24" ht="15">
      <c r="A36" s="1">
        <v>34610</v>
      </c>
      <c r="B36">
        <v>37.46</v>
      </c>
      <c r="C36">
        <v>10.77</v>
      </c>
      <c r="D36">
        <v>11.99</v>
      </c>
      <c r="E36">
        <v>3.23</v>
      </c>
      <c r="F36">
        <v>11.72</v>
      </c>
      <c r="G36">
        <v>7.88</v>
      </c>
      <c r="H36" s="2">
        <f t="shared" si="2"/>
        <v>-0.04058843930841016</v>
      </c>
      <c r="I36" s="2">
        <f t="shared" si="3"/>
        <v>-0.028250466285851594</v>
      </c>
      <c r="J36" s="2">
        <f t="shared" si="4"/>
        <v>-0.011745101458282559</v>
      </c>
      <c r="K36" s="2">
        <f t="shared" si="5"/>
        <v>0</v>
      </c>
      <c r="L36" s="2">
        <f t="shared" si="6"/>
        <v>-0.005990604137156907</v>
      </c>
      <c r="M36" s="2">
        <f t="shared" si="6"/>
        <v>-0.042780340608854495</v>
      </c>
      <c r="N36" s="3">
        <f t="shared" si="7"/>
        <v>-0.01775330249802911</v>
      </c>
      <c r="O36" s="3"/>
      <c r="U36">
        <f>(I36+J36)/2</f>
        <v>-0.019997783872067076</v>
      </c>
      <c r="V36">
        <f>(J36+K36)/2</f>
        <v>-0.005872550729141279</v>
      </c>
      <c r="W36">
        <f>(K36+L36)/2</f>
        <v>-0.0029953020685784537</v>
      </c>
      <c r="X36">
        <f>(L36+M36)/2</f>
        <v>-0.0243854723730057</v>
      </c>
    </row>
    <row r="37" spans="1:24" ht="15">
      <c r="A37" s="1">
        <v>34639</v>
      </c>
      <c r="B37">
        <v>35.97</v>
      </c>
      <c r="C37">
        <v>10.47</v>
      </c>
      <c r="D37">
        <v>11.85</v>
      </c>
      <c r="E37">
        <v>3.23</v>
      </c>
      <c r="F37">
        <v>11.65</v>
      </c>
      <c r="G37">
        <v>7.55</v>
      </c>
      <c r="H37" s="2">
        <f t="shared" si="2"/>
        <v>0.005821222259616565</v>
      </c>
      <c r="I37" s="2">
        <f t="shared" si="3"/>
        <v>0.005714301263438415</v>
      </c>
      <c r="J37" s="2">
        <f t="shared" si="4"/>
        <v>-0.02477700433690888</v>
      </c>
      <c r="K37" s="2">
        <f t="shared" si="5"/>
        <v>-0.02825933731440311</v>
      </c>
      <c r="L37" s="2">
        <f t="shared" si="6"/>
        <v>-0.00862074304390692</v>
      </c>
      <c r="M37" s="2">
        <f t="shared" si="6"/>
        <v>-0.0013253812410685128</v>
      </c>
      <c r="N37" s="3">
        <f t="shared" si="7"/>
        <v>-0.011453632934569802</v>
      </c>
      <c r="O37" s="3"/>
      <c r="U37">
        <f>(I37+J37)/2</f>
        <v>-0.009531351536735233</v>
      </c>
      <c r="V37">
        <f>(J37+K37)/2</f>
        <v>-0.026518170825655996</v>
      </c>
      <c r="W37">
        <f>(K37+L37)/2</f>
        <v>-0.018440040179155015</v>
      </c>
      <c r="X37">
        <f>(L37+M37)/2</f>
        <v>-0.004973062142487716</v>
      </c>
    </row>
    <row r="38" spans="1:24" ht="15">
      <c r="A38" s="1">
        <v>34669</v>
      </c>
      <c r="B38">
        <v>36.18</v>
      </c>
      <c r="C38">
        <v>10.53</v>
      </c>
      <c r="D38">
        <v>11.56</v>
      </c>
      <c r="E38">
        <v>3.14</v>
      </c>
      <c r="F38">
        <v>11.55</v>
      </c>
      <c r="G38">
        <v>7.54</v>
      </c>
      <c r="H38" s="2">
        <f t="shared" si="2"/>
        <v>0.03316422445333744</v>
      </c>
      <c r="I38" s="2">
        <f t="shared" si="3"/>
        <v>0.02901466986561596</v>
      </c>
      <c r="J38" s="2">
        <f t="shared" si="4"/>
        <v>0.06367309486114259</v>
      </c>
      <c r="K38" s="2">
        <f t="shared" si="5"/>
        <v>-0.02908120930084168</v>
      </c>
      <c r="L38" s="2">
        <f t="shared" si="6"/>
        <v>0.05475051477140802</v>
      </c>
      <c r="M38" s="2">
        <f t="shared" si="6"/>
        <v>0.08269171584511303</v>
      </c>
      <c r="N38" s="3">
        <f t="shared" si="7"/>
        <v>0.04020975720848759</v>
      </c>
      <c r="O38" s="3"/>
      <c r="U38">
        <f>(I38+J38)/2</f>
        <v>0.046343882363379274</v>
      </c>
      <c r="V38">
        <f>(J38+K38)/2</f>
        <v>0.017295942780150453</v>
      </c>
      <c r="W38">
        <f>(K38+L38)/2</f>
        <v>0.01283465273528317</v>
      </c>
      <c r="X38">
        <f>(L38+M38)/2</f>
        <v>0.06872111530826053</v>
      </c>
    </row>
    <row r="39" spans="1:24" ht="15">
      <c r="A39" s="1">
        <v>34702</v>
      </c>
      <c r="B39">
        <v>37.4</v>
      </c>
      <c r="C39">
        <v>10.84</v>
      </c>
      <c r="D39">
        <v>12.32</v>
      </c>
      <c r="E39">
        <v>3.05</v>
      </c>
      <c r="F39">
        <v>12.2</v>
      </c>
      <c r="G39">
        <v>8.19</v>
      </c>
      <c r="H39" s="2">
        <f t="shared" si="2"/>
        <v>0.04009445720187799</v>
      </c>
      <c r="I39" s="2">
        <f t="shared" si="3"/>
        <v>0.033563241072568584</v>
      </c>
      <c r="J39" s="2">
        <f t="shared" si="4"/>
        <v>-0.023820428118786374</v>
      </c>
      <c r="K39" s="2">
        <f t="shared" si="5"/>
        <v>0.05734054661524479</v>
      </c>
      <c r="L39" s="2">
        <f t="shared" si="6"/>
        <v>0.021087561620096285</v>
      </c>
      <c r="M39" s="2">
        <f t="shared" si="6"/>
        <v>0.028882874148786097</v>
      </c>
      <c r="N39" s="3">
        <f t="shared" si="7"/>
        <v>0.023410759067581877</v>
      </c>
      <c r="O39" s="3"/>
      <c r="U39">
        <f>(I39+J39)/2</f>
        <v>0.004871406476891105</v>
      </c>
      <c r="V39">
        <f>(J39+K39)/2</f>
        <v>0.01676005924822921</v>
      </c>
      <c r="W39">
        <f>(K39+L39)/2</f>
        <v>0.03921405411767054</v>
      </c>
      <c r="X39">
        <f>(L39+M39)/2</f>
        <v>0.02498521788444119</v>
      </c>
    </row>
    <row r="40" spans="1:24" ht="15">
      <c r="A40" s="1">
        <v>34731</v>
      </c>
      <c r="B40">
        <v>38.93</v>
      </c>
      <c r="C40">
        <v>11.21</v>
      </c>
      <c r="D40">
        <v>12.03</v>
      </c>
      <c r="E40">
        <v>3.23</v>
      </c>
      <c r="F40">
        <v>12.46</v>
      </c>
      <c r="G40">
        <v>8.43</v>
      </c>
      <c r="H40" s="2">
        <f t="shared" si="2"/>
        <v>0.028113792824655537</v>
      </c>
      <c r="I40" s="2">
        <f t="shared" si="3"/>
        <v>0.04192753839990848</v>
      </c>
      <c r="J40" s="2">
        <f t="shared" si="4"/>
        <v>0.009102255644764856</v>
      </c>
      <c r="K40" s="2">
        <f t="shared" si="5"/>
        <v>0.12224503035983503</v>
      </c>
      <c r="L40" s="2">
        <f t="shared" si="6"/>
        <v>-0.004020914142791376</v>
      </c>
      <c r="M40" s="2">
        <f t="shared" si="6"/>
        <v>-0.04985835013534112</v>
      </c>
      <c r="N40" s="3">
        <f t="shared" si="7"/>
        <v>0.023879112025275172</v>
      </c>
      <c r="O40" s="3"/>
      <c r="U40">
        <f>(I40+J40)/2</f>
        <v>0.02551489702233667</v>
      </c>
      <c r="V40">
        <f>(J40+K40)/2</f>
        <v>0.06567364300229994</v>
      </c>
      <c r="W40">
        <f>(K40+L40)/2</f>
        <v>0.059112058108521826</v>
      </c>
      <c r="X40">
        <f>(L40+M40)/2</f>
        <v>-0.02693963213906625</v>
      </c>
    </row>
    <row r="41" spans="1:24" ht="15">
      <c r="A41" s="1">
        <v>34759</v>
      </c>
      <c r="B41">
        <v>40.04</v>
      </c>
      <c r="C41">
        <v>11.69</v>
      </c>
      <c r="D41">
        <v>12.14</v>
      </c>
      <c r="E41">
        <v>3.65</v>
      </c>
      <c r="F41">
        <v>12.41</v>
      </c>
      <c r="G41">
        <v>8.02</v>
      </c>
      <c r="H41" s="2">
        <f t="shared" si="2"/>
        <v>0.029287192271788776</v>
      </c>
      <c r="I41" s="2">
        <f t="shared" si="3"/>
        <v>0.04270217625523376</v>
      </c>
      <c r="J41" s="2">
        <f t="shared" si="4"/>
        <v>0.059169935044855126</v>
      </c>
      <c r="K41" s="2">
        <f t="shared" si="5"/>
        <v>0.13797356633964641</v>
      </c>
      <c r="L41" s="2">
        <f t="shared" si="6"/>
        <v>0.058679326680655564</v>
      </c>
      <c r="M41" s="2">
        <f t="shared" si="6"/>
        <v>0.10073637444306494</v>
      </c>
      <c r="N41" s="3">
        <f t="shared" si="7"/>
        <v>0.07985227575269116</v>
      </c>
      <c r="O41" s="3"/>
      <c r="U41">
        <f>(I41+J41)/2</f>
        <v>0.05093605565004444</v>
      </c>
      <c r="V41">
        <f>(J41+K41)/2</f>
        <v>0.09857175069225077</v>
      </c>
      <c r="W41">
        <f>(K41+L41)/2</f>
        <v>0.09832644651015099</v>
      </c>
      <c r="X41">
        <f>(L41+M41)/2</f>
        <v>0.07970785056186025</v>
      </c>
    </row>
    <row r="42" spans="1:24" ht="15">
      <c r="A42" s="1">
        <v>34792</v>
      </c>
      <c r="B42">
        <v>41.23</v>
      </c>
      <c r="C42">
        <v>12.2</v>
      </c>
      <c r="D42">
        <v>12.88</v>
      </c>
      <c r="E42">
        <v>4.19</v>
      </c>
      <c r="F42">
        <v>13.16</v>
      </c>
      <c r="G42">
        <v>8.87</v>
      </c>
      <c r="H42" s="2">
        <f t="shared" si="2"/>
        <v>0.03877284332662212</v>
      </c>
      <c r="I42" s="2">
        <f t="shared" si="3"/>
        <v>0.0370114649768194</v>
      </c>
      <c r="J42" s="2">
        <f t="shared" si="4"/>
        <v>0.019985292380257036</v>
      </c>
      <c r="K42" s="2">
        <f t="shared" si="5"/>
        <v>0.037475111166546116</v>
      </c>
      <c r="L42" s="2">
        <f t="shared" si="6"/>
        <v>0.02846634158695771</v>
      </c>
      <c r="M42" s="2">
        <f t="shared" si="6"/>
        <v>0.09970758935503854</v>
      </c>
      <c r="N42" s="3">
        <f t="shared" si="7"/>
        <v>0.04452915989312376</v>
      </c>
      <c r="O42" s="3"/>
      <c r="U42">
        <f>(I42+J42)/2</f>
        <v>0.028498378678538216</v>
      </c>
      <c r="V42">
        <f>(J42+K42)/2</f>
        <v>0.028730201773401576</v>
      </c>
      <c r="W42">
        <f>(K42+L42)/2</f>
        <v>0.03297072637675191</v>
      </c>
      <c r="X42">
        <f>(L42+M42)/2</f>
        <v>0.06408696547099813</v>
      </c>
    </row>
    <row r="43" spans="1:24" ht="15">
      <c r="A43" s="1">
        <v>34820</v>
      </c>
      <c r="B43">
        <v>42.86</v>
      </c>
      <c r="C43">
        <v>12.66</v>
      </c>
      <c r="D43">
        <v>13.14</v>
      </c>
      <c r="E43">
        <v>4.35</v>
      </c>
      <c r="F43">
        <v>13.54</v>
      </c>
      <c r="G43">
        <v>9.8</v>
      </c>
      <c r="H43" s="2">
        <f t="shared" si="2"/>
        <v>0.020095375379398206</v>
      </c>
      <c r="I43" s="2">
        <f t="shared" si="3"/>
        <v>-0.011120051044077872</v>
      </c>
      <c r="J43" s="2">
        <f t="shared" si="4"/>
        <v>0.05694699287888705</v>
      </c>
      <c r="K43" s="2">
        <f t="shared" si="5"/>
        <v>0.0645385211375713</v>
      </c>
      <c r="L43" s="2">
        <f t="shared" si="6"/>
        <v>0</v>
      </c>
      <c r="M43" s="2">
        <f t="shared" si="6"/>
        <v>0.024194728587056513</v>
      </c>
      <c r="N43" s="3">
        <f t="shared" si="7"/>
        <v>0.026912038311887397</v>
      </c>
      <c r="O43" s="3"/>
      <c r="U43">
        <f>(I43+J43)/2</f>
        <v>0.022913470917404588</v>
      </c>
      <c r="V43">
        <f>(J43+K43)/2</f>
        <v>0.060742757008229176</v>
      </c>
      <c r="W43">
        <f>(K43+L43)/2</f>
        <v>0.03226926056878565</v>
      </c>
      <c r="X43">
        <f>(L43+M43)/2</f>
        <v>0.012097364293528257</v>
      </c>
    </row>
    <row r="44" spans="1:24" ht="15">
      <c r="A44" s="1">
        <v>34851</v>
      </c>
      <c r="B44">
        <v>43.73</v>
      </c>
      <c r="C44">
        <v>12.52</v>
      </c>
      <c r="D44">
        <v>13.91</v>
      </c>
      <c r="E44">
        <v>4.64</v>
      </c>
      <c r="F44">
        <v>13.54</v>
      </c>
      <c r="G44">
        <v>10.04</v>
      </c>
      <c r="H44" s="2">
        <f t="shared" si="2"/>
        <v>0.031734405964560786</v>
      </c>
      <c r="I44" s="2">
        <f t="shared" si="3"/>
        <v>0.026794353137520766</v>
      </c>
      <c r="J44" s="2">
        <f t="shared" si="4"/>
        <v>0.019224515168629885</v>
      </c>
      <c r="K44" s="2">
        <f t="shared" si="5"/>
        <v>0</v>
      </c>
      <c r="L44" s="2">
        <f t="shared" si="6"/>
        <v>-0.036860133715426624</v>
      </c>
      <c r="M44" s="2">
        <f t="shared" si="6"/>
        <v>0.09946668709869266</v>
      </c>
      <c r="N44" s="3">
        <f t="shared" si="7"/>
        <v>0.021725084337883338</v>
      </c>
      <c r="O44" s="3"/>
      <c r="U44">
        <f>(I44+J44)/2</f>
        <v>0.023009434153075325</v>
      </c>
      <c r="V44">
        <f>(J44+K44)/2</f>
        <v>0.009612257584314943</v>
      </c>
      <c r="W44">
        <f>(K44+L44)/2</f>
        <v>-0.018430066857713312</v>
      </c>
      <c r="X44">
        <f>(L44+M44)/2</f>
        <v>0.03130327669163302</v>
      </c>
    </row>
    <row r="45" spans="1:24" ht="15">
      <c r="A45" s="1">
        <v>34883</v>
      </c>
      <c r="B45">
        <v>45.14</v>
      </c>
      <c r="C45">
        <v>12.86</v>
      </c>
      <c r="D45">
        <v>14.18</v>
      </c>
      <c r="E45">
        <v>4.64</v>
      </c>
      <c r="F45">
        <v>13.05</v>
      </c>
      <c r="G45">
        <v>11.09</v>
      </c>
      <c r="H45" s="2">
        <f t="shared" si="2"/>
        <v>0.004420873689993332</v>
      </c>
      <c r="I45" s="2">
        <f t="shared" si="3"/>
        <v>-0.04289776070409923</v>
      </c>
      <c r="J45" s="2">
        <f t="shared" si="4"/>
        <v>0.050199607672665625</v>
      </c>
      <c r="K45" s="2">
        <f t="shared" si="5"/>
        <v>0.023430251808385982</v>
      </c>
      <c r="L45" s="2">
        <f t="shared" si="6"/>
        <v>0.006872879287762146</v>
      </c>
      <c r="M45" s="2">
        <f t="shared" si="6"/>
        <v>0.12048452311654412</v>
      </c>
      <c r="N45" s="3">
        <f t="shared" si="7"/>
        <v>0.03161790023625173</v>
      </c>
      <c r="O45" s="3"/>
      <c r="U45">
        <f>(I45+J45)/2</f>
        <v>0.0036509234842831972</v>
      </c>
      <c r="V45">
        <f>(J45+K45)/2</f>
        <v>0.036814929740525804</v>
      </c>
      <c r="W45">
        <f>(K45+L45)/2</f>
        <v>0.015151565548074064</v>
      </c>
      <c r="X45">
        <f>(L45+M45)/2</f>
        <v>0.06367870120215313</v>
      </c>
    </row>
    <row r="46" spans="1:24" ht="15">
      <c r="A46" s="1">
        <v>34912</v>
      </c>
      <c r="B46">
        <v>45.34</v>
      </c>
      <c r="C46">
        <v>12.32</v>
      </c>
      <c r="D46">
        <v>14.91</v>
      </c>
      <c r="E46">
        <v>4.75</v>
      </c>
      <c r="F46">
        <v>13.14</v>
      </c>
      <c r="G46">
        <v>12.51</v>
      </c>
      <c r="H46" s="2">
        <f t="shared" si="2"/>
        <v>0.04126300886036871</v>
      </c>
      <c r="I46" s="2">
        <f t="shared" si="3"/>
        <v>0.04987183004017259</v>
      </c>
      <c r="J46" s="2">
        <f t="shared" si="4"/>
        <v>0.08297911346169107</v>
      </c>
      <c r="K46" s="2">
        <f t="shared" si="5"/>
        <v>-0.023430251808385982</v>
      </c>
      <c r="L46" s="2">
        <f t="shared" si="6"/>
        <v>0.10467534947822976</v>
      </c>
      <c r="M46" s="2">
        <f t="shared" si="6"/>
        <v>0.04379120315731111</v>
      </c>
      <c r="N46" s="3">
        <f t="shared" si="7"/>
        <v>0.05157744886580371</v>
      </c>
      <c r="O46" s="3"/>
      <c r="U46">
        <f>(I46+J46)/2</f>
        <v>0.06642547175093183</v>
      </c>
      <c r="V46">
        <f>(J46+K46)/2</f>
        <v>0.029774430826652543</v>
      </c>
      <c r="W46">
        <f>(K46+L46)/2</f>
        <v>0.04062254883492189</v>
      </c>
      <c r="X46">
        <f>(L46+M46)/2</f>
        <v>0.07423327631777044</v>
      </c>
    </row>
    <row r="47" spans="1:24" ht="15">
      <c r="A47" s="1">
        <v>34943</v>
      </c>
      <c r="B47">
        <v>47.25</v>
      </c>
      <c r="C47">
        <v>12.95</v>
      </c>
      <c r="D47">
        <v>16.2</v>
      </c>
      <c r="E47">
        <v>4.64</v>
      </c>
      <c r="F47">
        <v>14.59</v>
      </c>
      <c r="G47">
        <v>13.07</v>
      </c>
      <c r="H47" s="2">
        <f t="shared" si="2"/>
        <v>-0.0029673612278018346</v>
      </c>
      <c r="I47" s="2">
        <f t="shared" si="3"/>
        <v>0.055569851154810834</v>
      </c>
      <c r="J47" s="2">
        <f t="shared" si="4"/>
        <v>0.023788861964014973</v>
      </c>
      <c r="K47" s="2">
        <f t="shared" si="5"/>
        <v>0.10039129294451432</v>
      </c>
      <c r="L47" s="2">
        <f t="shared" si="6"/>
        <v>0.05532900560048892</v>
      </c>
      <c r="M47" s="2">
        <f t="shared" si="6"/>
        <v>-0.05990758743976876</v>
      </c>
      <c r="N47" s="3">
        <f t="shared" si="7"/>
        <v>0.03503428484481206</v>
      </c>
      <c r="O47" s="3"/>
      <c r="U47">
        <f>(I47+J47)/2</f>
        <v>0.039679356559412904</v>
      </c>
      <c r="V47">
        <f>(J47+K47)/2</f>
        <v>0.06209007745426465</v>
      </c>
      <c r="W47">
        <f>(K47+L47)/2</f>
        <v>0.07786014927250162</v>
      </c>
      <c r="X47">
        <f>(L47+M47)/2</f>
        <v>-0.002289290919639919</v>
      </c>
    </row>
    <row r="48" spans="1:24" ht="15">
      <c r="A48" s="1">
        <v>34974</v>
      </c>
      <c r="B48">
        <v>47.11</v>
      </c>
      <c r="C48">
        <v>13.69</v>
      </c>
      <c r="D48">
        <v>16.59</v>
      </c>
      <c r="E48">
        <v>5.13</v>
      </c>
      <c r="F48">
        <v>15.42</v>
      </c>
      <c r="G48">
        <v>12.31</v>
      </c>
      <c r="H48" s="2">
        <f t="shared" si="2"/>
        <v>0.04361156216593676</v>
      </c>
      <c r="I48" s="2">
        <f t="shared" si="3"/>
        <v>0.02239169031490107</v>
      </c>
      <c r="J48" s="2">
        <f t="shared" si="4"/>
        <v>-0.031845924452932106</v>
      </c>
      <c r="K48" s="2">
        <f t="shared" si="5"/>
        <v>-0.13771725055720085</v>
      </c>
      <c r="L48" s="2">
        <f t="shared" si="6"/>
        <v>0.06587517605436544</v>
      </c>
      <c r="M48" s="2">
        <f t="shared" si="6"/>
        <v>0.053767890486146275</v>
      </c>
      <c r="N48" s="3">
        <f t="shared" si="7"/>
        <v>-0.005505683630944036</v>
      </c>
      <c r="O48" s="3"/>
      <c r="U48">
        <f>(I48+J48)/2</f>
        <v>-0.004727117069015518</v>
      </c>
      <c r="V48">
        <f>(J48+K48)/2</f>
        <v>-0.08478158750506648</v>
      </c>
      <c r="W48">
        <f>(K48+L48)/2</f>
        <v>-0.03592103725141771</v>
      </c>
      <c r="X48">
        <f>(L48+M48)/2</f>
        <v>0.059821533270255856</v>
      </c>
    </row>
    <row r="49" spans="1:24" ht="15">
      <c r="A49" s="1">
        <v>35004</v>
      </c>
      <c r="B49">
        <v>49.21</v>
      </c>
      <c r="C49">
        <v>14</v>
      </c>
      <c r="D49">
        <v>16.07</v>
      </c>
      <c r="E49">
        <v>4.47</v>
      </c>
      <c r="F49">
        <v>16.47</v>
      </c>
      <c r="G49">
        <v>12.99</v>
      </c>
      <c r="H49" s="2">
        <f t="shared" si="2"/>
        <v>0.01452516963463113</v>
      </c>
      <c r="I49" s="2">
        <f t="shared" si="3"/>
        <v>0.047428693571111236</v>
      </c>
      <c r="J49" s="2">
        <f t="shared" si="4"/>
        <v>0.05567075593441961</v>
      </c>
      <c r="K49" s="2">
        <f t="shared" si="5"/>
        <v>0.006688988150796771</v>
      </c>
      <c r="L49" s="2">
        <f t="shared" si="6"/>
        <v>-0.04153060415662768</v>
      </c>
      <c r="M49" s="2">
        <f t="shared" si="6"/>
        <v>-0.021004272770532406</v>
      </c>
      <c r="N49" s="3">
        <f t="shared" si="7"/>
        <v>0.009450712145833507</v>
      </c>
      <c r="O49" s="3"/>
      <c r="U49">
        <f>(I49+J49)/2</f>
        <v>0.051549724752765425</v>
      </c>
      <c r="V49">
        <f>(J49+K49)/2</f>
        <v>0.031179872042608192</v>
      </c>
      <c r="W49">
        <f>(K49+L49)/2</f>
        <v>-0.017420808002915456</v>
      </c>
      <c r="X49">
        <f>(L49+M49)/2</f>
        <v>-0.031267438463580044</v>
      </c>
    </row>
    <row r="50" spans="1:24" ht="15">
      <c r="A50" s="1">
        <v>35034</v>
      </c>
      <c r="B50">
        <v>49.93</v>
      </c>
      <c r="C50">
        <v>14.68</v>
      </c>
      <c r="D50">
        <v>16.99</v>
      </c>
      <c r="E50">
        <v>4.5</v>
      </c>
      <c r="F50">
        <v>15.8</v>
      </c>
      <c r="G50">
        <v>12.72</v>
      </c>
      <c r="H50" s="2">
        <f t="shared" si="2"/>
        <v>0.035029161895612226</v>
      </c>
      <c r="I50" s="2">
        <f t="shared" si="3"/>
        <v>-0.01027054560417806</v>
      </c>
      <c r="J50" s="2">
        <f t="shared" si="4"/>
        <v>-0.003537739538796547</v>
      </c>
      <c r="K50" s="2">
        <f t="shared" si="5"/>
        <v>0.054067221270275745</v>
      </c>
      <c r="L50" s="2">
        <f t="shared" si="6"/>
        <v>0.016944239716500054</v>
      </c>
      <c r="M50" s="2">
        <f t="shared" si="6"/>
        <v>0.1398986571200571</v>
      </c>
      <c r="N50" s="3">
        <f t="shared" si="7"/>
        <v>0.03942036659277166</v>
      </c>
      <c r="O50" s="3"/>
      <c r="U50">
        <f>(I50+J50)/2</f>
        <v>-0.006904142571487304</v>
      </c>
      <c r="V50">
        <f>(J50+K50)/2</f>
        <v>0.0252647408657396</v>
      </c>
      <c r="W50">
        <f>(K50+L50)/2</f>
        <v>0.0355057304933879</v>
      </c>
      <c r="X50">
        <f>(L50+M50)/2</f>
        <v>0.07842144841827858</v>
      </c>
    </row>
    <row r="51" spans="1:24" ht="15">
      <c r="A51" s="1">
        <v>35066</v>
      </c>
      <c r="B51">
        <v>51.71</v>
      </c>
      <c r="C51">
        <v>14.53</v>
      </c>
      <c r="D51">
        <v>16.93</v>
      </c>
      <c r="E51">
        <v>4.75</v>
      </c>
      <c r="F51">
        <v>16.07</v>
      </c>
      <c r="G51">
        <v>14.63</v>
      </c>
      <c r="H51" s="2">
        <f t="shared" si="2"/>
        <v>0.0032821730401129123</v>
      </c>
      <c r="I51" s="2">
        <f t="shared" si="3"/>
        <v>-0.0006884681855416908</v>
      </c>
      <c r="J51" s="2">
        <f t="shared" si="4"/>
        <v>-0.03180586131489127</v>
      </c>
      <c r="K51" s="2">
        <f t="shared" si="5"/>
        <v>0.06322186525282425</v>
      </c>
      <c r="L51" s="2">
        <f t="shared" si="6"/>
        <v>-0.0245681648271594</v>
      </c>
      <c r="M51" s="2">
        <f t="shared" si="6"/>
        <v>0.06675752008513225</v>
      </c>
      <c r="N51" s="3">
        <f t="shared" si="7"/>
        <v>0.014583378202072828</v>
      </c>
      <c r="O51" s="3"/>
      <c r="U51">
        <f>(I51+J51)/2</f>
        <v>-0.01624716475021648</v>
      </c>
      <c r="V51">
        <f>(J51+K51)/2</f>
        <v>0.01570800196896649</v>
      </c>
      <c r="W51">
        <f>(K51+L51)/2</f>
        <v>0.019326850212832425</v>
      </c>
      <c r="X51">
        <f>(L51+M51)/2</f>
        <v>0.021094677628986425</v>
      </c>
    </row>
    <row r="52" spans="1:24" ht="15">
      <c r="A52" s="1">
        <v>35096</v>
      </c>
      <c r="B52">
        <v>51.88</v>
      </c>
      <c r="C52">
        <v>14.52</v>
      </c>
      <c r="D52">
        <v>16.4</v>
      </c>
      <c r="E52">
        <v>5.06</v>
      </c>
      <c r="F52">
        <v>15.68</v>
      </c>
      <c r="G52">
        <v>15.64</v>
      </c>
      <c r="H52" s="2">
        <f t="shared" si="2"/>
        <v>0.017577831263972943</v>
      </c>
      <c r="I52" s="2">
        <f t="shared" si="3"/>
        <v>0.025162837299267604</v>
      </c>
      <c r="J52" s="2">
        <f t="shared" si="4"/>
        <v>-0.04171161775996657</v>
      </c>
      <c r="K52" s="2">
        <f t="shared" si="5"/>
        <v>0.04445176257083383</v>
      </c>
      <c r="L52" s="2">
        <f t="shared" si="6"/>
        <v>0.03324232082532319</v>
      </c>
      <c r="M52" s="2">
        <f t="shared" si="6"/>
        <v>-0.016113787266377244</v>
      </c>
      <c r="N52" s="3">
        <f t="shared" si="7"/>
        <v>0.009006303133816163</v>
      </c>
      <c r="O52" s="3"/>
      <c r="U52">
        <f>(I52+J52)/2</f>
        <v>-0.008274390230349482</v>
      </c>
      <c r="V52">
        <f>(J52+K52)/2</f>
        <v>0.001370072405433631</v>
      </c>
      <c r="W52">
        <f>(K52+L52)/2</f>
        <v>0.03884704169807851</v>
      </c>
      <c r="X52">
        <f>(L52+M52)/2</f>
        <v>0.008564266779472973</v>
      </c>
    </row>
    <row r="53" spans="1:24" ht="15">
      <c r="A53" s="1">
        <v>35125</v>
      </c>
      <c r="B53">
        <v>52.8</v>
      </c>
      <c r="C53">
        <v>14.89</v>
      </c>
      <c r="D53">
        <v>15.73</v>
      </c>
      <c r="E53">
        <v>5.29</v>
      </c>
      <c r="F53">
        <v>16.21</v>
      </c>
      <c r="G53">
        <v>15.39</v>
      </c>
      <c r="H53" s="2">
        <f t="shared" si="2"/>
        <v>0.010737599633637629</v>
      </c>
      <c r="I53" s="2">
        <f t="shared" si="3"/>
        <v>0.04208379046467803</v>
      </c>
      <c r="J53" s="2">
        <f t="shared" si="4"/>
        <v>-0.040212940785538276</v>
      </c>
      <c r="K53" s="2">
        <f t="shared" si="5"/>
        <v>0.0937623249936117</v>
      </c>
      <c r="L53" s="2">
        <f t="shared" si="6"/>
        <v>0.0018489989859471478</v>
      </c>
      <c r="M53" s="2">
        <f t="shared" si="6"/>
        <v>-0.021011935212384092</v>
      </c>
      <c r="N53" s="3">
        <f t="shared" si="7"/>
        <v>0.015294047689262902</v>
      </c>
      <c r="O53" s="3"/>
      <c r="U53">
        <f>(I53+J53)/2</f>
        <v>0.0009354248395698761</v>
      </c>
      <c r="V53">
        <f>(J53+K53)/2</f>
        <v>0.026774692104036713</v>
      </c>
      <c r="W53">
        <f>(K53+L53)/2</f>
        <v>0.047805661989779424</v>
      </c>
      <c r="X53">
        <f>(L53+M53)/2</f>
        <v>-0.009581468113218472</v>
      </c>
    </row>
    <row r="54" spans="1:24" ht="15">
      <c r="A54" s="1">
        <v>35156</v>
      </c>
      <c r="B54">
        <v>53.37</v>
      </c>
      <c r="C54">
        <v>15.53</v>
      </c>
      <c r="D54">
        <v>15.11</v>
      </c>
      <c r="E54">
        <v>5.81</v>
      </c>
      <c r="F54">
        <v>16.24</v>
      </c>
      <c r="G54">
        <v>15.07</v>
      </c>
      <c r="H54" s="2">
        <f t="shared" si="2"/>
        <v>0.02241872493433883</v>
      </c>
      <c r="I54" s="2">
        <f t="shared" si="3"/>
        <v>0.0064185072727895864</v>
      </c>
      <c r="J54" s="2">
        <f t="shared" si="4"/>
        <v>-0.014666929588730504</v>
      </c>
      <c r="K54" s="2">
        <f t="shared" si="5"/>
        <v>0.047067510857985884</v>
      </c>
      <c r="L54" s="2">
        <f t="shared" si="6"/>
        <v>0.03865215443427905</v>
      </c>
      <c r="M54" s="2">
        <f t="shared" si="6"/>
        <v>0.013838771099970337</v>
      </c>
      <c r="N54" s="3">
        <f t="shared" si="7"/>
        <v>0.01826200281525887</v>
      </c>
      <c r="O54" s="3"/>
      <c r="U54">
        <f>(I54+J54)/2</f>
        <v>-0.004124211157970459</v>
      </c>
      <c r="V54">
        <f>(J54+K54)/2</f>
        <v>0.01620029063462769</v>
      </c>
      <c r="W54">
        <f>(K54+L54)/2</f>
        <v>0.04285983264613247</v>
      </c>
      <c r="X54">
        <f>(L54+M54)/2</f>
        <v>0.026245462767124694</v>
      </c>
    </row>
    <row r="55" spans="1:24" ht="15">
      <c r="A55" s="1">
        <v>35186</v>
      </c>
      <c r="B55">
        <v>54.58</v>
      </c>
      <c r="C55">
        <v>15.63</v>
      </c>
      <c r="D55">
        <v>14.89</v>
      </c>
      <c r="E55">
        <v>6.09</v>
      </c>
      <c r="F55">
        <v>16.88</v>
      </c>
      <c r="G55">
        <v>15.28</v>
      </c>
      <c r="H55" s="2">
        <f t="shared" si="2"/>
        <v>0.008392678344895543</v>
      </c>
      <c r="I55" s="2">
        <f t="shared" si="3"/>
        <v>0.024645797206828135</v>
      </c>
      <c r="J55" s="2">
        <f t="shared" si="4"/>
        <v>-0.002689981447209</v>
      </c>
      <c r="K55" s="2">
        <f t="shared" si="5"/>
        <v>0.011428695823622936</v>
      </c>
      <c r="L55" s="2">
        <f t="shared" si="6"/>
        <v>0.030915264612286553</v>
      </c>
      <c r="M55" s="2">
        <f t="shared" si="6"/>
        <v>0.009120584396808962</v>
      </c>
      <c r="N55" s="3">
        <f t="shared" si="7"/>
        <v>0.014684072118467516</v>
      </c>
      <c r="O55" s="3"/>
      <c r="U55">
        <f>(I55+J55)/2</f>
        <v>0.010977907879809568</v>
      </c>
      <c r="V55">
        <f>(J55+K55)/2</f>
        <v>0.004369357188206968</v>
      </c>
      <c r="W55">
        <f>(K55+L55)/2</f>
        <v>0.021171980217954744</v>
      </c>
      <c r="X55">
        <f>(L55+M55)/2</f>
        <v>0.020017924504547757</v>
      </c>
    </row>
    <row r="56" spans="1:24" ht="15">
      <c r="A56" s="1">
        <v>35219</v>
      </c>
      <c r="B56">
        <v>55.04</v>
      </c>
      <c r="C56">
        <v>16.02</v>
      </c>
      <c r="D56">
        <v>14.85</v>
      </c>
      <c r="E56">
        <v>6.16</v>
      </c>
      <c r="F56">
        <v>17.41</v>
      </c>
      <c r="G56">
        <v>15.42</v>
      </c>
      <c r="H56" s="2">
        <f t="shared" si="2"/>
        <v>-0.046104819448733014</v>
      </c>
      <c r="I56" s="2">
        <f t="shared" si="3"/>
        <v>-0.054518148279772305</v>
      </c>
      <c r="J56" s="2">
        <f t="shared" si="4"/>
        <v>0.0013458952233551535</v>
      </c>
      <c r="K56" s="2">
        <f t="shared" si="5"/>
        <v>-0.018018505502678472</v>
      </c>
      <c r="L56" s="2">
        <f t="shared" si="6"/>
        <v>-0.009812488544550746</v>
      </c>
      <c r="M56" s="2">
        <f t="shared" si="6"/>
        <v>-0.008466348194212436</v>
      </c>
      <c r="N56" s="3">
        <f t="shared" si="7"/>
        <v>-0.017893919059571762</v>
      </c>
      <c r="O56" s="3"/>
      <c r="U56">
        <f>(I56+J56)/2</f>
        <v>-0.026586126528208576</v>
      </c>
      <c r="V56">
        <f>(J56+K56)/2</f>
        <v>-0.00833630513966166</v>
      </c>
      <c r="W56">
        <f>(K56+L56)/2</f>
        <v>-0.01391549702361461</v>
      </c>
      <c r="X56">
        <f>(L56+M56)/2</f>
        <v>-0.009139418369381591</v>
      </c>
    </row>
    <row r="57" spans="1:24" ht="15">
      <c r="A57" s="1">
        <v>35247</v>
      </c>
      <c r="B57">
        <v>52.56</v>
      </c>
      <c r="C57">
        <v>15.17</v>
      </c>
      <c r="D57">
        <v>14.87</v>
      </c>
      <c r="E57">
        <v>6.05</v>
      </c>
      <c r="F57">
        <v>17.24</v>
      </c>
      <c r="G57">
        <v>15.29</v>
      </c>
      <c r="H57" s="2">
        <f t="shared" si="2"/>
        <v>0.019220489940107832</v>
      </c>
      <c r="I57" s="2">
        <f t="shared" si="3"/>
        <v>0.0006589786070430037</v>
      </c>
      <c r="J57" s="2">
        <f t="shared" si="4"/>
        <v>-0.04751323936808216</v>
      </c>
      <c r="K57" s="2">
        <f t="shared" si="5"/>
        <v>0.038902798669599115</v>
      </c>
      <c r="L57" s="2">
        <f t="shared" si="6"/>
        <v>-0.004068590326162802</v>
      </c>
      <c r="M57" s="2">
        <f t="shared" si="6"/>
        <v>0.06825137144207272</v>
      </c>
      <c r="N57" s="3">
        <f t="shared" si="7"/>
        <v>0.011246263804893974</v>
      </c>
      <c r="O57" s="3"/>
      <c r="U57">
        <f>(I57+J57)/2</f>
        <v>-0.02342713038051958</v>
      </c>
      <c r="V57">
        <f>(J57+K57)/2</f>
        <v>-0.004305220349241523</v>
      </c>
      <c r="W57">
        <f>(K57+L57)/2</f>
        <v>0.017417104171718156</v>
      </c>
      <c r="X57">
        <f>(L57+M57)/2</f>
        <v>0.03209139055795496</v>
      </c>
    </row>
    <row r="58" spans="1:24" ht="15">
      <c r="A58" s="1">
        <v>35278</v>
      </c>
      <c r="B58">
        <v>53.58</v>
      </c>
      <c r="C58">
        <v>15.18</v>
      </c>
      <c r="D58">
        <v>14.18</v>
      </c>
      <c r="E58">
        <v>6.29</v>
      </c>
      <c r="F58">
        <v>17.17</v>
      </c>
      <c r="G58">
        <v>16.37</v>
      </c>
      <c r="H58" s="2">
        <f t="shared" si="2"/>
        <v>0.04916336812972544</v>
      </c>
      <c r="I58" s="2">
        <f t="shared" si="3"/>
        <v>0.02086125195771693</v>
      </c>
      <c r="J58" s="2">
        <f t="shared" si="4"/>
        <v>0.03192498742918426</v>
      </c>
      <c r="K58" s="2">
        <f t="shared" si="5"/>
        <v>0.07354001621183448</v>
      </c>
      <c r="L58" s="2">
        <f t="shared" si="6"/>
        <v>0.0928185942388331</v>
      </c>
      <c r="M58" s="2">
        <f t="shared" si="6"/>
        <v>0.07415160502673546</v>
      </c>
      <c r="N58" s="3">
        <f t="shared" si="7"/>
        <v>0.05865929097286084</v>
      </c>
      <c r="O58" s="3"/>
      <c r="U58">
        <f>(I58+J58)/2</f>
        <v>0.026393119693450595</v>
      </c>
      <c r="V58">
        <f>(J58+K58)/2</f>
        <v>0.05273250182050937</v>
      </c>
      <c r="W58">
        <f>(K58+L58)/2</f>
        <v>0.08317930522533379</v>
      </c>
      <c r="X58">
        <f>(L58+M58)/2</f>
        <v>0.08348509963278428</v>
      </c>
    </row>
    <row r="59" spans="1:24" ht="15">
      <c r="A59" s="1">
        <v>35311</v>
      </c>
      <c r="B59">
        <v>56.28</v>
      </c>
      <c r="C59">
        <v>15.5</v>
      </c>
      <c r="D59">
        <v>14.64</v>
      </c>
      <c r="E59">
        <v>6.77</v>
      </c>
      <c r="F59">
        <v>18.84</v>
      </c>
      <c r="G59">
        <v>17.63</v>
      </c>
      <c r="H59" s="2">
        <f t="shared" si="2"/>
        <v>0.03182643161167764</v>
      </c>
      <c r="I59" s="2">
        <f t="shared" si="3"/>
        <v>0.06252035698133396</v>
      </c>
      <c r="J59" s="2">
        <f t="shared" si="4"/>
        <v>0.01894508624244917</v>
      </c>
      <c r="K59" s="2">
        <f t="shared" si="5"/>
        <v>0.03910708324576739</v>
      </c>
      <c r="L59" s="2">
        <f t="shared" si="6"/>
        <v>0.01944870763224804</v>
      </c>
      <c r="M59" s="2">
        <f t="shared" si="6"/>
        <v>0.07483698275666129</v>
      </c>
      <c r="N59" s="3">
        <f t="shared" si="7"/>
        <v>0.04297164337169197</v>
      </c>
      <c r="O59" s="3"/>
      <c r="U59">
        <f>(I59+J59)/2</f>
        <v>0.040732721611891565</v>
      </c>
      <c r="V59">
        <f>(J59+K59)/2</f>
        <v>0.029026084744108283</v>
      </c>
      <c r="W59">
        <f>(K59+L59)/2</f>
        <v>0.029277895439007717</v>
      </c>
      <c r="X59">
        <f>(L59+M59)/2</f>
        <v>0.04714284519445466</v>
      </c>
    </row>
    <row r="60" spans="1:24" ht="15">
      <c r="A60" s="1">
        <v>35339</v>
      </c>
      <c r="B60">
        <v>58.1</v>
      </c>
      <c r="C60">
        <v>16.5</v>
      </c>
      <c r="D60">
        <v>14.92</v>
      </c>
      <c r="E60">
        <v>7.04</v>
      </c>
      <c r="F60">
        <v>19.21</v>
      </c>
      <c r="G60">
        <v>19</v>
      </c>
      <c r="H60" s="2">
        <f t="shared" si="2"/>
        <v>0.07059800826817941</v>
      </c>
      <c r="I60" s="2">
        <f t="shared" si="3"/>
        <v>0.07189773917958187</v>
      </c>
      <c r="J60" s="2">
        <f t="shared" si="4"/>
        <v>0.07921745489305065</v>
      </c>
      <c r="K60" s="2">
        <f t="shared" si="5"/>
        <v>0.13406392126052125</v>
      </c>
      <c r="L60" s="2">
        <f t="shared" si="6"/>
        <v>0.09431588507976407</v>
      </c>
      <c r="M60" s="2">
        <f t="shared" si="6"/>
        <v>0.09722222627595078</v>
      </c>
      <c r="N60" s="3">
        <f t="shared" si="7"/>
        <v>0.09534344533777372</v>
      </c>
      <c r="O60" s="3"/>
      <c r="U60">
        <f>(I60+J60)/2</f>
        <v>0.07555759703631626</v>
      </c>
      <c r="V60">
        <f>(J60+K60)/2</f>
        <v>0.10664068807678595</v>
      </c>
      <c r="W60">
        <f>(K60+L60)/2</f>
        <v>0.11418990317014266</v>
      </c>
      <c r="X60">
        <f>(L60+M60)/2</f>
        <v>0.09576905567785743</v>
      </c>
    </row>
    <row r="61" spans="1:24" ht="15">
      <c r="A61" s="1">
        <v>35370</v>
      </c>
      <c r="B61">
        <v>62.35</v>
      </c>
      <c r="C61">
        <v>17.73</v>
      </c>
      <c r="D61">
        <v>16.15</v>
      </c>
      <c r="E61">
        <v>8.05</v>
      </c>
      <c r="F61">
        <v>21.11</v>
      </c>
      <c r="G61">
        <v>20.94</v>
      </c>
      <c r="H61" s="2">
        <f t="shared" si="2"/>
        <v>-0.02468058379343141</v>
      </c>
      <c r="I61" s="2">
        <f t="shared" si="3"/>
        <v>0.03763587515886968</v>
      </c>
      <c r="J61" s="2">
        <f t="shared" si="4"/>
        <v>-0.014343869252428476</v>
      </c>
      <c r="K61" s="2">
        <f t="shared" si="5"/>
        <v>0.05203835837333948</v>
      </c>
      <c r="L61" s="2">
        <f t="shared" si="6"/>
        <v>-0.0104762862917549</v>
      </c>
      <c r="M61" s="2">
        <f t="shared" si="6"/>
        <v>-0.05597926774190132</v>
      </c>
      <c r="N61" s="3">
        <f t="shared" si="7"/>
        <v>0.001774962049224893</v>
      </c>
      <c r="O61" s="3"/>
      <c r="U61">
        <f>(I61+J61)/2</f>
        <v>0.011646002953220602</v>
      </c>
      <c r="V61">
        <f>(J61+K61)/2</f>
        <v>0.0188472445604555</v>
      </c>
      <c r="W61">
        <f>(K61+L61)/2</f>
        <v>0.02078103604079229</v>
      </c>
      <c r="X61">
        <f>(L61+M61)/2</f>
        <v>-0.03322777701682811</v>
      </c>
    </row>
    <row r="62" spans="1:24" ht="15">
      <c r="A62" s="1">
        <v>35401</v>
      </c>
      <c r="B62">
        <v>60.83</v>
      </c>
      <c r="C62">
        <v>18.41</v>
      </c>
      <c r="D62">
        <v>15.92</v>
      </c>
      <c r="E62">
        <v>8.48</v>
      </c>
      <c r="F62">
        <v>20.89</v>
      </c>
      <c r="G62">
        <v>19.8</v>
      </c>
      <c r="H62" s="2">
        <f t="shared" si="2"/>
        <v>0.05997651171176788</v>
      </c>
      <c r="I62" s="2">
        <f t="shared" si="3"/>
        <v>0.055980824139121754</v>
      </c>
      <c r="J62" s="2">
        <f t="shared" si="4"/>
        <v>0.06681294272899096</v>
      </c>
      <c r="K62" s="2">
        <f t="shared" si="5"/>
        <v>0.2108035750786339</v>
      </c>
      <c r="L62" s="2">
        <f t="shared" si="6"/>
        <v>0.07557717887567872</v>
      </c>
      <c r="M62" s="2">
        <f t="shared" si="6"/>
        <v>0.04106438938267054</v>
      </c>
      <c r="N62" s="3">
        <f t="shared" si="7"/>
        <v>0.09004778204101918</v>
      </c>
      <c r="O62" s="3"/>
      <c r="U62">
        <f>(I62+J62)/2</f>
        <v>0.06139688343405636</v>
      </c>
      <c r="V62">
        <f>(J62+K62)/2</f>
        <v>0.13880825890381243</v>
      </c>
      <c r="W62">
        <f>(K62+L62)/2</f>
        <v>0.1431903769771563</v>
      </c>
      <c r="X62">
        <f>(L62+M62)/2</f>
        <v>0.05832078412917463</v>
      </c>
    </row>
    <row r="63" spans="1:24" ht="15">
      <c r="A63" s="1">
        <v>35432</v>
      </c>
      <c r="B63">
        <v>64.59</v>
      </c>
      <c r="C63">
        <v>19.47</v>
      </c>
      <c r="D63">
        <v>17.02</v>
      </c>
      <c r="E63">
        <v>10.47</v>
      </c>
      <c r="F63">
        <v>22.53</v>
      </c>
      <c r="G63">
        <v>20.63</v>
      </c>
      <c r="H63" s="2">
        <f t="shared" si="2"/>
        <v>0.009553231360729164</v>
      </c>
      <c r="I63" s="2">
        <f t="shared" si="3"/>
        <v>-0.025489026202326404</v>
      </c>
      <c r="J63" s="2">
        <f t="shared" si="4"/>
        <v>0.04424737853251548</v>
      </c>
      <c r="K63" s="2">
        <f t="shared" si="5"/>
        <v>-0.04492943155531659</v>
      </c>
      <c r="L63" s="2">
        <f t="shared" si="6"/>
        <v>0.038315527058666365</v>
      </c>
      <c r="M63" s="2">
        <f t="shared" si="6"/>
        <v>0.0791847387689062</v>
      </c>
      <c r="N63" s="3">
        <f t="shared" si="7"/>
        <v>0.01826583732048901</v>
      </c>
      <c r="O63" s="3"/>
      <c r="U63">
        <f>(I63+J63)/2</f>
        <v>0.009379176165094538</v>
      </c>
      <c r="V63">
        <f>(J63+K63)/2</f>
        <v>-0.00034102651140055507</v>
      </c>
      <c r="W63">
        <f>(K63+L63)/2</f>
        <v>-0.0033069522483251124</v>
      </c>
      <c r="X63">
        <f>(L63+M63)/2</f>
        <v>0.05875013291378628</v>
      </c>
    </row>
    <row r="64" spans="1:24" ht="15">
      <c r="A64" s="1">
        <v>35464</v>
      </c>
      <c r="B64">
        <v>65.21</v>
      </c>
      <c r="C64">
        <v>18.98</v>
      </c>
      <c r="D64">
        <v>17.79</v>
      </c>
      <c r="E64">
        <v>10.01</v>
      </c>
      <c r="F64">
        <v>23.41</v>
      </c>
      <c r="G64">
        <v>22.33</v>
      </c>
      <c r="H64" s="2">
        <f t="shared" si="2"/>
        <v>-0.044688787215535264</v>
      </c>
      <c r="I64" s="2">
        <f t="shared" si="3"/>
        <v>0.07214910766838889</v>
      </c>
      <c r="J64" s="2">
        <f t="shared" si="4"/>
        <v>-0.08318611029470002</v>
      </c>
      <c r="K64" s="2">
        <f t="shared" si="5"/>
        <v>-0.06181163972984072</v>
      </c>
      <c r="L64" s="2">
        <f t="shared" si="6"/>
        <v>-0.04588963321592088</v>
      </c>
      <c r="M64" s="2">
        <f t="shared" si="6"/>
        <v>-0.06474752939415795</v>
      </c>
      <c r="N64" s="3">
        <f t="shared" si="7"/>
        <v>-0.03669716099324614</v>
      </c>
      <c r="O64" s="3"/>
      <c r="U64">
        <f>(I64+J64)/2</f>
        <v>-0.005518501313155566</v>
      </c>
      <c r="V64">
        <f>(J64+K64)/2</f>
        <v>-0.07249887501227037</v>
      </c>
      <c r="W64">
        <f>(K64+L64)/2</f>
        <v>-0.0538506364728808</v>
      </c>
      <c r="X64">
        <f>(L64+M64)/2</f>
        <v>-0.055318581305039416</v>
      </c>
    </row>
    <row r="65" spans="1:24" ht="15">
      <c r="A65" s="1">
        <v>35492</v>
      </c>
      <c r="B65">
        <v>62.36</v>
      </c>
      <c r="C65">
        <v>20.4</v>
      </c>
      <c r="D65">
        <v>16.37</v>
      </c>
      <c r="E65">
        <v>9.41</v>
      </c>
      <c r="F65">
        <v>22.36</v>
      </c>
      <c r="G65">
        <v>20.93</v>
      </c>
      <c r="H65" s="2">
        <f t="shared" si="2"/>
        <v>0.0606623526821739</v>
      </c>
      <c r="I65" s="2">
        <f t="shared" si="3"/>
        <v>0.050189744523855495</v>
      </c>
      <c r="J65" s="2">
        <f t="shared" si="4"/>
        <v>0.055833977805074486</v>
      </c>
      <c r="K65" s="2">
        <f t="shared" si="5"/>
        <v>0.2815528060946568</v>
      </c>
      <c r="L65" s="2">
        <f t="shared" si="6"/>
        <v>0.09506620794120257</v>
      </c>
      <c r="M65" s="2">
        <f t="shared" si="6"/>
        <v>-0.012016486817679972</v>
      </c>
      <c r="N65" s="3">
        <f t="shared" si="7"/>
        <v>0.09412524990942188</v>
      </c>
      <c r="O65" s="3"/>
      <c r="U65">
        <f>(I65+J65)/2</f>
        <v>0.05301186116446499</v>
      </c>
      <c r="V65">
        <f>(J65+K65)/2</f>
        <v>0.16869339194986566</v>
      </c>
      <c r="W65">
        <f>(K65+L65)/2</f>
        <v>0.1883095070179297</v>
      </c>
      <c r="X65">
        <f>(L65+M65)/2</f>
        <v>0.0415248605617613</v>
      </c>
    </row>
    <row r="66" spans="1:24" ht="15">
      <c r="A66" s="1">
        <v>35521</v>
      </c>
      <c r="B66">
        <v>66.26</v>
      </c>
      <c r="C66">
        <v>21.45</v>
      </c>
      <c r="D66">
        <v>17.31</v>
      </c>
      <c r="E66">
        <v>12.47</v>
      </c>
      <c r="F66">
        <v>24.59</v>
      </c>
      <c r="G66">
        <v>20.68</v>
      </c>
      <c r="H66" s="2">
        <f t="shared" si="2"/>
        <v>0.06145877604134231</v>
      </c>
      <c r="I66" s="2">
        <f t="shared" si="3"/>
        <v>0.0522252609042142</v>
      </c>
      <c r="J66" s="2">
        <f t="shared" si="4"/>
        <v>0.052332615458067444</v>
      </c>
      <c r="K66" s="2">
        <f t="shared" si="5"/>
        <v>0.020635652877369903</v>
      </c>
      <c r="L66" s="2">
        <f t="shared" si="6"/>
        <v>0.09238528092353748</v>
      </c>
      <c r="M66" s="2">
        <f t="shared" si="6"/>
        <v>0.025305718936362798</v>
      </c>
      <c r="N66" s="3">
        <f t="shared" si="7"/>
        <v>0.048576905819910365</v>
      </c>
      <c r="O66" s="3"/>
      <c r="U66">
        <f>(I66+J66)/2</f>
        <v>0.05227893818114082</v>
      </c>
      <c r="V66">
        <f>(J66+K66)/2</f>
        <v>0.036484134167718674</v>
      </c>
      <c r="W66">
        <f>(K66+L66)/2</f>
        <v>0.05651046690045369</v>
      </c>
      <c r="X66">
        <f>(L66+M66)/2</f>
        <v>0.05884549992995014</v>
      </c>
    </row>
    <row r="67" spans="1:24" ht="15">
      <c r="A67" s="1">
        <v>35551</v>
      </c>
      <c r="B67">
        <v>70.46</v>
      </c>
      <c r="C67">
        <v>22.6</v>
      </c>
      <c r="D67">
        <v>18.24</v>
      </c>
      <c r="E67">
        <v>12.73</v>
      </c>
      <c r="F67">
        <v>26.97</v>
      </c>
      <c r="G67">
        <v>21.21</v>
      </c>
      <c r="H67" s="2">
        <f t="shared" si="2"/>
        <v>0.040060989730088536</v>
      </c>
      <c r="I67" s="2">
        <f t="shared" si="3"/>
        <v>0.03307525168178582</v>
      </c>
      <c r="J67" s="2">
        <f t="shared" si="4"/>
        <v>0.05648811126465425</v>
      </c>
      <c r="K67" s="2">
        <f t="shared" si="5"/>
        <v>0.01867758575903755</v>
      </c>
      <c r="L67" s="2">
        <f t="shared" si="6"/>
        <v>0.024177001783686425</v>
      </c>
      <c r="M67" s="2">
        <f t="shared" si="6"/>
        <v>0.02697838037993705</v>
      </c>
      <c r="N67" s="3">
        <f t="shared" si="7"/>
        <v>0.03187926617382022</v>
      </c>
      <c r="O67" s="3"/>
      <c r="U67">
        <f>(I67+J67)/2</f>
        <v>0.044781681473220036</v>
      </c>
      <c r="V67">
        <f>(J67+K67)/2</f>
        <v>0.0375828485118459</v>
      </c>
      <c r="W67">
        <f>(K67+L67)/2</f>
        <v>0.021427293771361988</v>
      </c>
      <c r="X67">
        <f>(L67+M67)/2</f>
        <v>0.025577691081811738</v>
      </c>
    </row>
    <row r="68" spans="1:24" ht="15">
      <c r="A68" s="1">
        <v>35583</v>
      </c>
      <c r="B68">
        <v>73.34</v>
      </c>
      <c r="C68">
        <v>23.36</v>
      </c>
      <c r="D68">
        <v>19.3</v>
      </c>
      <c r="E68">
        <v>12.97</v>
      </c>
      <c r="F68">
        <v>27.63</v>
      </c>
      <c r="G68">
        <v>21.79</v>
      </c>
      <c r="H68" s="2">
        <f t="shared" si="2"/>
        <v>0.0762386236838406</v>
      </c>
      <c r="I68" s="2">
        <f t="shared" si="3"/>
        <v>0.047647959590655375</v>
      </c>
      <c r="J68" s="2">
        <f t="shared" si="4"/>
        <v>-0.03748129417748691</v>
      </c>
      <c r="K68" s="2">
        <f t="shared" si="5"/>
        <v>0.11219906856774386</v>
      </c>
      <c r="L68" s="2">
        <f t="shared" si="6"/>
        <v>0.07728270090328593</v>
      </c>
      <c r="M68" s="2">
        <f t="shared" si="6"/>
        <v>0.16309242266025015</v>
      </c>
      <c r="N68" s="3">
        <f t="shared" si="7"/>
        <v>0.07254817150888968</v>
      </c>
      <c r="O68" s="3"/>
      <c r="U68">
        <f>(I68+J68)/2</f>
        <v>0.0050833327065842315</v>
      </c>
      <c r="V68">
        <f>(J68+K68)/2</f>
        <v>0.037358887195128476</v>
      </c>
      <c r="W68">
        <f>(K68+L68)/2</f>
        <v>0.0947408847355149</v>
      </c>
      <c r="X68">
        <f>(L68+M68)/2</f>
        <v>0.12018756178176804</v>
      </c>
    </row>
    <row r="69" spans="1:24" ht="15">
      <c r="A69" s="1">
        <v>35612</v>
      </c>
      <c r="B69">
        <v>79.15</v>
      </c>
      <c r="C69">
        <v>24.5</v>
      </c>
      <c r="D69">
        <v>18.59</v>
      </c>
      <c r="E69">
        <v>14.51</v>
      </c>
      <c r="F69">
        <v>29.85</v>
      </c>
      <c r="G69">
        <v>25.65</v>
      </c>
      <c r="H69" s="2">
        <f t="shared" si="2"/>
        <v>-0.0531902282475496</v>
      </c>
      <c r="I69" s="2">
        <f t="shared" si="3"/>
        <v>-0.04209831887986004</v>
      </c>
      <c r="J69" s="2">
        <f t="shared" si="4"/>
        <v>-0.08471561337292899</v>
      </c>
      <c r="K69" s="2">
        <f t="shared" si="5"/>
        <v>-0.06697659304931891</v>
      </c>
      <c r="L69" s="2">
        <f t="shared" si="6"/>
        <v>-0.1334835354303805</v>
      </c>
      <c r="M69" s="2">
        <f t="shared" si="6"/>
        <v>-0.020879230016780603</v>
      </c>
      <c r="N69" s="3">
        <f t="shared" si="7"/>
        <v>-0.06963065814985381</v>
      </c>
      <c r="O69" s="3"/>
      <c r="U69">
        <f>(I69+J69)/2</f>
        <v>-0.06340696612639452</v>
      </c>
      <c r="V69">
        <f>(J69+K69)/2</f>
        <v>-0.07584610321112395</v>
      </c>
      <c r="W69">
        <f>(K69+L69)/2</f>
        <v>-0.1002300642398497</v>
      </c>
      <c r="X69">
        <f>(L69+M69)/2</f>
        <v>-0.07718138272358055</v>
      </c>
    </row>
    <row r="70" spans="1:24" ht="15">
      <c r="A70" s="1">
        <v>35643</v>
      </c>
      <c r="B70">
        <v>75.05</v>
      </c>
      <c r="C70">
        <v>23.49</v>
      </c>
      <c r="D70">
        <v>17.08</v>
      </c>
      <c r="E70">
        <v>13.57</v>
      </c>
      <c r="F70">
        <v>26.12</v>
      </c>
      <c r="G70">
        <v>25.12</v>
      </c>
      <c r="H70" s="2">
        <f t="shared" si="2"/>
        <v>0.04698020892419219</v>
      </c>
      <c r="I70" s="2">
        <f t="shared" si="3"/>
        <v>0.045765057557279665</v>
      </c>
      <c r="J70" s="2">
        <f t="shared" si="4"/>
        <v>0.1221969075504159</v>
      </c>
      <c r="K70" s="2">
        <f t="shared" si="5"/>
        <v>0.0007366482837722899</v>
      </c>
      <c r="L70" s="2">
        <f t="shared" si="6"/>
        <v>0.03683242347742466</v>
      </c>
      <c r="M70" s="2">
        <f t="shared" si="6"/>
        <v>0.05949997315056477</v>
      </c>
      <c r="N70" s="3">
        <f t="shared" si="7"/>
        <v>0.05300620200389146</v>
      </c>
      <c r="O70" s="3"/>
      <c r="U70">
        <f>(I70+J70)/2</f>
        <v>0.08398098255384778</v>
      </c>
      <c r="V70">
        <f>(J70+K70)/2</f>
        <v>0.061466777917094095</v>
      </c>
      <c r="W70">
        <f>(K70+L70)/2</f>
        <v>0.018784535880598474</v>
      </c>
      <c r="X70">
        <f>(L70+M70)/2</f>
        <v>0.04816619831399471</v>
      </c>
    </row>
    <row r="71" spans="1:24" ht="15">
      <c r="A71" s="1">
        <v>35675</v>
      </c>
      <c r="B71">
        <v>78.66</v>
      </c>
      <c r="C71">
        <v>24.59</v>
      </c>
      <c r="D71">
        <v>19.3</v>
      </c>
      <c r="E71">
        <v>13.58</v>
      </c>
      <c r="F71">
        <v>27.1</v>
      </c>
      <c r="G71">
        <v>26.66</v>
      </c>
      <c r="H71" s="2">
        <f t="shared" si="2"/>
        <v>-0.024842000814089715</v>
      </c>
      <c r="I71" s="2">
        <f t="shared" si="3"/>
        <v>-0.041516962808517466</v>
      </c>
      <c r="J71" s="2">
        <f t="shared" si="4"/>
        <v>0.042106143740860524</v>
      </c>
      <c r="K71" s="2">
        <f t="shared" si="5"/>
        <v>-0.01783108164307201</v>
      </c>
      <c r="L71" s="2">
        <f t="shared" si="6"/>
        <v>-0.011878387622628495</v>
      </c>
      <c r="M71" s="2">
        <f t="shared" si="6"/>
        <v>-0.01702329741524755</v>
      </c>
      <c r="N71" s="3">
        <f t="shared" si="7"/>
        <v>-0.009228717149721</v>
      </c>
      <c r="O71" s="3"/>
      <c r="U71">
        <f>(I71+J71)/2</f>
        <v>0.0002945904661715293</v>
      </c>
      <c r="V71">
        <f>(J71+K71)/2</f>
        <v>0.012137531048894257</v>
      </c>
      <c r="W71">
        <f>(K71+L71)/2</f>
        <v>-0.014854734632850253</v>
      </c>
      <c r="X71">
        <f>(L71+M71)/2</f>
        <v>-0.014450842518938023</v>
      </c>
    </row>
    <row r="72" spans="1:24" ht="15">
      <c r="A72" s="1">
        <v>35704</v>
      </c>
      <c r="B72">
        <v>76.73</v>
      </c>
      <c r="C72">
        <v>23.59</v>
      </c>
      <c r="D72">
        <v>20.13</v>
      </c>
      <c r="E72">
        <v>13.34</v>
      </c>
      <c r="F72">
        <v>26.78</v>
      </c>
      <c r="G72">
        <v>26.21</v>
      </c>
      <c r="H72" s="2">
        <f t="shared" si="2"/>
        <v>0.03797681960659549</v>
      </c>
      <c r="I72" s="2">
        <f t="shared" si="3"/>
        <v>-0.00042399831035888624</v>
      </c>
      <c r="J72" s="2">
        <f t="shared" si="4"/>
        <v>0.1319777770493067</v>
      </c>
      <c r="K72" s="2">
        <f t="shared" si="5"/>
        <v>0.08475996890917203</v>
      </c>
      <c r="L72" s="2">
        <f t="shared" si="6"/>
        <v>0.11387531918924898</v>
      </c>
      <c r="M72" s="2">
        <f t="shared" si="6"/>
        <v>-0.05974271397822717</v>
      </c>
      <c r="N72" s="3">
        <f t="shared" si="7"/>
        <v>0.05408927057182833</v>
      </c>
      <c r="O72" s="3"/>
      <c r="U72">
        <f>(I72+J72)/2</f>
        <v>0.0657768893694739</v>
      </c>
      <c r="V72">
        <f>(J72+K72)/2</f>
        <v>0.10836887297923936</v>
      </c>
      <c r="W72">
        <f>(K72+L72)/2</f>
        <v>0.09931764404921051</v>
      </c>
      <c r="X72">
        <f>(L72+M72)/2</f>
        <v>0.027066302605510906</v>
      </c>
    </row>
    <row r="73" spans="1:24" ht="15">
      <c r="A73" s="1">
        <v>35737</v>
      </c>
      <c r="B73">
        <v>79.7</v>
      </c>
      <c r="C73">
        <v>23.58</v>
      </c>
      <c r="D73">
        <v>22.97</v>
      </c>
      <c r="E73">
        <v>14.52</v>
      </c>
      <c r="F73">
        <v>30.01</v>
      </c>
      <c r="G73">
        <v>24.69</v>
      </c>
      <c r="H73" s="2">
        <f t="shared" si="2"/>
        <v>0.018522501078185982</v>
      </c>
      <c r="I73" s="2">
        <f t="shared" si="3"/>
        <v>0.002964219828716974</v>
      </c>
      <c r="J73" s="2">
        <f t="shared" si="4"/>
        <v>0.008669321743278058</v>
      </c>
      <c r="K73" s="2">
        <f t="shared" si="5"/>
        <v>-0.09077502463893339</v>
      </c>
      <c r="L73" s="2">
        <f t="shared" si="6"/>
        <v>0.04623219135720058</v>
      </c>
      <c r="M73" s="2">
        <f t="shared" si="6"/>
        <v>0.006861782725477106</v>
      </c>
      <c r="N73" s="3">
        <f t="shared" si="7"/>
        <v>-0.005209501796852134</v>
      </c>
      <c r="O73" s="3"/>
      <c r="U73">
        <f>(I73+J73)/2</f>
        <v>0.005816770785997516</v>
      </c>
      <c r="V73">
        <f>(J73+K73)/2</f>
        <v>-0.041052851447827665</v>
      </c>
      <c r="W73">
        <f>(K73+L73)/2</f>
        <v>-0.022271416640866404</v>
      </c>
      <c r="X73">
        <f>(L73+M73)/2</f>
        <v>0.026546987041338843</v>
      </c>
    </row>
    <row r="74" spans="1:24" ht="15">
      <c r="A74" s="1">
        <v>35765</v>
      </c>
      <c r="B74">
        <v>81.19</v>
      </c>
      <c r="C74">
        <v>23.65</v>
      </c>
      <c r="D74">
        <v>23.17</v>
      </c>
      <c r="E74">
        <v>13.26</v>
      </c>
      <c r="F74">
        <v>31.43</v>
      </c>
      <c r="G74">
        <v>24.86</v>
      </c>
      <c r="H74" s="2">
        <f t="shared" si="2"/>
        <v>0.01284971483249997</v>
      </c>
      <c r="I74" s="2">
        <f t="shared" si="3"/>
        <v>-0.03135322309140287</v>
      </c>
      <c r="J74" s="2">
        <f t="shared" si="4"/>
        <v>0.06596715057041447</v>
      </c>
      <c r="K74" s="2">
        <f t="shared" si="5"/>
        <v>0.14375422491187573</v>
      </c>
      <c r="L74" s="2">
        <f t="shared" si="6"/>
        <v>-0.01506680208794986</v>
      </c>
      <c r="M74" s="2">
        <f t="shared" si="6"/>
        <v>-0.015403628438439565</v>
      </c>
      <c r="N74" s="3">
        <f t="shared" si="7"/>
        <v>0.02957954437289958</v>
      </c>
      <c r="O74" s="3"/>
      <c r="U74">
        <f>(I74+J74)/2</f>
        <v>0.0173069637395058</v>
      </c>
      <c r="V74">
        <f>(J74+K74)/2</f>
        <v>0.1048606877411451</v>
      </c>
      <c r="W74">
        <f>(K74+L74)/2</f>
        <v>0.06434371141196293</v>
      </c>
      <c r="X74">
        <f>(L74+M74)/2</f>
        <v>-0.015235215263194712</v>
      </c>
    </row>
    <row r="75" spans="1:24" ht="15">
      <c r="A75" s="1">
        <v>35797</v>
      </c>
      <c r="B75">
        <v>82.24</v>
      </c>
      <c r="C75">
        <v>22.92</v>
      </c>
      <c r="D75">
        <v>24.75</v>
      </c>
      <c r="E75">
        <v>15.31</v>
      </c>
      <c r="F75">
        <v>30.96</v>
      </c>
      <c r="G75">
        <v>24.48</v>
      </c>
      <c r="H75" s="2">
        <f t="shared" si="2"/>
        <v>0.06701296204580842</v>
      </c>
      <c r="I75" s="2">
        <f t="shared" si="3"/>
        <v>0.07883376132439768</v>
      </c>
      <c r="J75" s="2">
        <f t="shared" si="4"/>
        <v>-0.027859237219718835</v>
      </c>
      <c r="K75" s="2">
        <f t="shared" si="5"/>
        <v>0.12738911869659963</v>
      </c>
      <c r="L75" s="2">
        <f t="shared" si="6"/>
        <v>0.07974451175661068</v>
      </c>
      <c r="M75" s="2">
        <f t="shared" si="6"/>
        <v>0.1460648561982998</v>
      </c>
      <c r="N75" s="3">
        <f t="shared" si="7"/>
        <v>0.08083460215123779</v>
      </c>
      <c r="O75" s="3"/>
      <c r="U75">
        <f>(I75+J75)/2</f>
        <v>0.02548726205233942</v>
      </c>
      <c r="V75">
        <f>(J75+K75)/2</f>
        <v>0.0497649407384404</v>
      </c>
      <c r="W75">
        <f>(K75+L75)/2</f>
        <v>0.10356681522660516</v>
      </c>
      <c r="X75">
        <f>(L75+M75)/2</f>
        <v>0.11290468397745523</v>
      </c>
    </row>
    <row r="76" spans="1:24" ht="15">
      <c r="A76" s="1">
        <v>35828</v>
      </c>
      <c r="B76">
        <v>87.94</v>
      </c>
      <c r="C76">
        <v>24.8</v>
      </c>
      <c r="D76">
        <v>24.07</v>
      </c>
      <c r="E76">
        <v>17.39</v>
      </c>
      <c r="F76">
        <v>33.53</v>
      </c>
      <c r="G76">
        <v>28.33</v>
      </c>
      <c r="H76" s="2">
        <f t="shared" si="2"/>
        <v>0.04795591437701052</v>
      </c>
      <c r="I76" s="2">
        <f t="shared" si="3"/>
        <v>0.05910544188126465</v>
      </c>
      <c r="J76" s="2">
        <f t="shared" si="4"/>
        <v>0.13684952092812397</v>
      </c>
      <c r="K76" s="2">
        <f t="shared" si="5"/>
        <v>0.05482357086084244</v>
      </c>
      <c r="L76" s="2">
        <f t="shared" si="6"/>
        <v>-0.005982668158488913</v>
      </c>
      <c r="M76" s="2">
        <f t="shared" si="6"/>
        <v>0.08359337613710371</v>
      </c>
      <c r="N76" s="3">
        <f t="shared" si="7"/>
        <v>0.06567784832976917</v>
      </c>
      <c r="O76" s="3"/>
      <c r="U76">
        <f>(I76+J76)/2</f>
        <v>0.09797748140469431</v>
      </c>
      <c r="V76">
        <f>(J76+K76)/2</f>
        <v>0.0958365458944832</v>
      </c>
      <c r="W76">
        <f>(K76+L76)/2</f>
        <v>0.024420451351176764</v>
      </c>
      <c r="X76">
        <f>(L76+M76)/2</f>
        <v>0.0388053539893074</v>
      </c>
    </row>
    <row r="77" spans="1:24" ht="15">
      <c r="A77" s="1">
        <v>35856</v>
      </c>
      <c r="B77">
        <v>92.26</v>
      </c>
      <c r="C77">
        <v>26.31</v>
      </c>
      <c r="D77">
        <v>27.6</v>
      </c>
      <c r="E77">
        <v>18.37</v>
      </c>
      <c r="F77">
        <v>33.33</v>
      </c>
      <c r="G77">
        <v>30.8</v>
      </c>
      <c r="H77" s="2">
        <f t="shared" si="2"/>
        <v>0.012708840950242717</v>
      </c>
      <c r="I77" s="2">
        <f t="shared" si="3"/>
        <v>0.0774958306107072</v>
      </c>
      <c r="J77" s="2">
        <f t="shared" si="4"/>
        <v>-0.03991660740544267</v>
      </c>
      <c r="K77" s="2">
        <f t="shared" si="5"/>
        <v>0.007051832857244644</v>
      </c>
      <c r="L77" s="2">
        <f t="shared" si="6"/>
        <v>-0.02306627303150588</v>
      </c>
      <c r="M77" s="2">
        <f t="shared" si="6"/>
        <v>0.03226601578152355</v>
      </c>
      <c r="N77" s="3">
        <f t="shared" si="7"/>
        <v>0.010766159762505367</v>
      </c>
      <c r="O77" s="3"/>
      <c r="U77">
        <f>(I77+J77)/2</f>
        <v>0.01878961160263226</v>
      </c>
      <c r="V77">
        <f>(J77+K77)/2</f>
        <v>-0.016432387274099014</v>
      </c>
      <c r="W77">
        <f>(K77+L77)/2</f>
        <v>-0.008007220087130618</v>
      </c>
      <c r="X77">
        <f>(L77+M77)/2</f>
        <v>0.004599871375008835</v>
      </c>
    </row>
    <row r="78" spans="1:24" ht="15">
      <c r="A78" s="1">
        <v>35886</v>
      </c>
      <c r="B78">
        <v>93.44</v>
      </c>
      <c r="C78">
        <v>28.43</v>
      </c>
      <c r="D78">
        <v>26.52</v>
      </c>
      <c r="E78">
        <v>18.5</v>
      </c>
      <c r="F78">
        <v>32.57</v>
      </c>
      <c r="G78">
        <v>31.81</v>
      </c>
      <c r="H78" s="2">
        <f t="shared" si="2"/>
        <v>-0.02098054679844097</v>
      </c>
      <c r="I78" s="2">
        <f t="shared" si="3"/>
        <v>-0.029991537433713855</v>
      </c>
      <c r="J78" s="2">
        <f t="shared" si="4"/>
        <v>-0.06383489744668314</v>
      </c>
      <c r="K78" s="2">
        <f t="shared" si="5"/>
        <v>-0.06072597830418136</v>
      </c>
      <c r="L78" s="2">
        <f t="shared" si="6"/>
        <v>0.020061463078360653</v>
      </c>
      <c r="M78" s="2">
        <f t="shared" si="6"/>
        <v>-0.01904214947836458</v>
      </c>
      <c r="N78" s="3">
        <f t="shared" si="7"/>
        <v>-0.030706619916916457</v>
      </c>
      <c r="O78" s="3"/>
      <c r="U78">
        <f>(I78+J78)/2</f>
        <v>-0.046913217440198496</v>
      </c>
      <c r="V78">
        <f>(J78+K78)/2</f>
        <v>-0.06228043787543225</v>
      </c>
      <c r="W78">
        <f>(K78+L78)/2</f>
        <v>-0.020332257612910354</v>
      </c>
      <c r="X78">
        <f>(L78+M78)/2</f>
        <v>0.0005096567999980373</v>
      </c>
    </row>
    <row r="79" spans="1:24" ht="15">
      <c r="A79" s="1">
        <v>35916</v>
      </c>
      <c r="B79">
        <v>91.5</v>
      </c>
      <c r="C79">
        <v>27.59</v>
      </c>
      <c r="D79">
        <v>24.88</v>
      </c>
      <c r="E79">
        <v>17.41</v>
      </c>
      <c r="F79">
        <v>33.23</v>
      </c>
      <c r="G79">
        <v>31.21</v>
      </c>
      <c r="H79" s="2">
        <f t="shared" si="2"/>
        <v>0.0416347788756406</v>
      </c>
      <c r="I79" s="2">
        <f t="shared" si="3"/>
        <v>0.012247991727890817</v>
      </c>
      <c r="J79" s="2">
        <f t="shared" si="4"/>
        <v>0.02852808361453807</v>
      </c>
      <c r="K79" s="2">
        <f t="shared" si="5"/>
        <v>0.24484771560228413</v>
      </c>
      <c r="L79" s="2">
        <f t="shared" si="6"/>
        <v>0.08228561282792013</v>
      </c>
      <c r="M79" s="2">
        <f t="shared" si="6"/>
        <v>0.10513620341424401</v>
      </c>
      <c r="N79" s="3">
        <f t="shared" si="7"/>
        <v>0.09460912143737543</v>
      </c>
      <c r="O79" s="3"/>
      <c r="U79">
        <f>(I79+J79)/2</f>
        <v>0.020388037671214443</v>
      </c>
      <c r="V79">
        <f>(J79+K79)/2</f>
        <v>0.1366878996084111</v>
      </c>
      <c r="W79">
        <f>(K79+L79)/2</f>
        <v>0.16356666421510213</v>
      </c>
      <c r="X79">
        <f>(L79+M79)/2</f>
        <v>0.09371090812108207</v>
      </c>
    </row>
    <row r="80" spans="1:24" ht="15">
      <c r="A80" s="1">
        <v>35947</v>
      </c>
      <c r="B80">
        <v>95.39</v>
      </c>
      <c r="C80">
        <v>27.93</v>
      </c>
      <c r="D80">
        <v>25.6</v>
      </c>
      <c r="E80">
        <v>22.24</v>
      </c>
      <c r="F80">
        <v>36.08</v>
      </c>
      <c r="G80">
        <v>34.67</v>
      </c>
      <c r="H80" s="2">
        <f aca="true" t="shared" si="8" ref="H80:H143">LN(B81)-LN(B80)</f>
        <v>-0.013615704565782316</v>
      </c>
      <c r="I80" s="2">
        <f aca="true" t="shared" si="9" ref="I80:I143">LN(C81)-LN(C80)</f>
        <v>-0.015879077779930917</v>
      </c>
      <c r="J80" s="2">
        <f aca="true" t="shared" si="10" ref="J80:J143">LN(D81)-LN(D80)</f>
        <v>0.02887592350185475</v>
      </c>
      <c r="K80" s="2">
        <f aca="true" t="shared" si="11" ref="K80:K143">LN(E81)-LN(E80)</f>
        <v>0.0142859572474765</v>
      </c>
      <c r="L80" s="2">
        <f aca="true" t="shared" si="12" ref="L80:M143">LN(F81)-LN(F80)</f>
        <v>-0.13416510620720068</v>
      </c>
      <c r="M80" s="2">
        <f t="shared" si="12"/>
        <v>0.006325495501750655</v>
      </c>
      <c r="N80" s="3">
        <f aca="true" t="shared" si="13" ref="N80:N143">AVERAGE(I80:M80)</f>
        <v>-0.02011136154720994</v>
      </c>
      <c r="O80" s="3"/>
      <c r="U80">
        <f>(I80+J80)/2</f>
        <v>0.006498422860961917</v>
      </c>
      <c r="V80">
        <f>(J80+K80)/2</f>
        <v>0.021580940374665625</v>
      </c>
      <c r="W80">
        <f>(K80+L80)/2</f>
        <v>-0.05993957447986209</v>
      </c>
      <c r="X80">
        <f>(L80+M80)/2</f>
        <v>-0.06391980535272501</v>
      </c>
    </row>
    <row r="81" spans="1:24" ht="15">
      <c r="A81" s="1">
        <v>35977</v>
      </c>
      <c r="B81">
        <v>94.1</v>
      </c>
      <c r="C81">
        <v>27.49</v>
      </c>
      <c r="D81">
        <v>26.35</v>
      </c>
      <c r="E81">
        <v>22.56</v>
      </c>
      <c r="F81">
        <v>31.55</v>
      </c>
      <c r="G81">
        <v>34.89</v>
      </c>
      <c r="H81" s="2">
        <f t="shared" si="8"/>
        <v>-0.15213358694100698</v>
      </c>
      <c r="I81" s="2">
        <f t="shared" si="9"/>
        <v>-0.06499940094100154</v>
      </c>
      <c r="J81" s="2">
        <f t="shared" si="10"/>
        <v>-0.07279515743669007</v>
      </c>
      <c r="K81" s="2">
        <f t="shared" si="11"/>
        <v>-0.13606753397882398</v>
      </c>
      <c r="L81" s="2">
        <f t="shared" si="12"/>
        <v>-0.03680208729794909</v>
      </c>
      <c r="M81" s="2">
        <f t="shared" si="12"/>
        <v>-0.3650215170737363</v>
      </c>
      <c r="N81" s="3">
        <f t="shared" si="13"/>
        <v>-0.1351371393456402</v>
      </c>
      <c r="O81" s="3"/>
      <c r="U81">
        <f>(I81+J81)/2</f>
        <v>-0.0688972791888458</v>
      </c>
      <c r="V81">
        <f>(J81+K81)/2</f>
        <v>-0.10443134570775703</v>
      </c>
      <c r="W81">
        <f>(K81+L81)/2</f>
        <v>-0.08643481063838654</v>
      </c>
      <c r="X81">
        <f>(L81+M81)/2</f>
        <v>-0.2009118021858427</v>
      </c>
    </row>
    <row r="82" spans="1:24" ht="15">
      <c r="A82" s="1">
        <v>36010</v>
      </c>
      <c r="B82">
        <v>80.82</v>
      </c>
      <c r="C82">
        <v>25.76</v>
      </c>
      <c r="D82">
        <v>24.5</v>
      </c>
      <c r="E82">
        <v>19.69</v>
      </c>
      <c r="F82">
        <v>30.41</v>
      </c>
      <c r="G82">
        <v>24.22</v>
      </c>
      <c r="H82" s="2">
        <f t="shared" si="8"/>
        <v>0.06154127217853134</v>
      </c>
      <c r="I82" s="2">
        <f t="shared" si="9"/>
        <v>0.07621311946043852</v>
      </c>
      <c r="J82" s="2">
        <f t="shared" si="10"/>
        <v>0.15368409869200006</v>
      </c>
      <c r="K82" s="2">
        <f t="shared" si="11"/>
        <v>0.13739643782887745</v>
      </c>
      <c r="L82" s="2">
        <f t="shared" si="12"/>
        <v>-0.07297032998377428</v>
      </c>
      <c r="M82" s="2">
        <f t="shared" si="12"/>
        <v>-0.19645900639449954</v>
      </c>
      <c r="N82" s="3">
        <f t="shared" si="13"/>
        <v>0.01957286392060844</v>
      </c>
      <c r="O82" s="3"/>
      <c r="U82">
        <f>(I82+J82)/2</f>
        <v>0.11494860907621929</v>
      </c>
      <c r="V82">
        <f>(J82+K82)/2</f>
        <v>0.14554026826043875</v>
      </c>
      <c r="W82">
        <f>(K82+L82)/2</f>
        <v>0.03221305392255158</v>
      </c>
      <c r="X82">
        <f>(L82+M82)/2</f>
        <v>-0.1347146681891369</v>
      </c>
    </row>
    <row r="83" spans="1:24" ht="15">
      <c r="A83" s="1">
        <v>36039</v>
      </c>
      <c r="B83">
        <v>85.95</v>
      </c>
      <c r="C83">
        <v>27.8</v>
      </c>
      <c r="D83">
        <v>28.57</v>
      </c>
      <c r="E83">
        <v>22.59</v>
      </c>
      <c r="F83">
        <v>28.27</v>
      </c>
      <c r="G83">
        <v>19.9</v>
      </c>
      <c r="H83" s="2">
        <f t="shared" si="8"/>
        <v>0.07797317607334975</v>
      </c>
      <c r="I83" s="2">
        <f t="shared" si="9"/>
        <v>0.013931284429429702</v>
      </c>
      <c r="J83" s="2">
        <f t="shared" si="10"/>
        <v>0.0475059424063371</v>
      </c>
      <c r="K83" s="2">
        <f t="shared" si="11"/>
        <v>-0.038813536211573574</v>
      </c>
      <c r="L83" s="2">
        <f t="shared" si="12"/>
        <v>0.22434551702614014</v>
      </c>
      <c r="M83" s="2">
        <f t="shared" si="12"/>
        <v>0.28415828325303893</v>
      </c>
      <c r="N83" s="3">
        <f t="shared" si="13"/>
        <v>0.10622549818067446</v>
      </c>
      <c r="O83" s="3"/>
      <c r="U83">
        <f>(I83+J83)/2</f>
        <v>0.0307186134178834</v>
      </c>
      <c r="V83">
        <f>(J83+K83)/2</f>
        <v>0.004346203097381762</v>
      </c>
      <c r="W83">
        <f>(K83+L83)/2</f>
        <v>0.09276599040728328</v>
      </c>
      <c r="X83">
        <f>(L83+M83)/2</f>
        <v>0.25425190013958954</v>
      </c>
    </row>
    <row r="84" spans="1:24" ht="15">
      <c r="A84" s="1">
        <v>36069</v>
      </c>
      <c r="B84">
        <v>92.92</v>
      </c>
      <c r="C84">
        <v>28.19</v>
      </c>
      <c r="D84">
        <v>29.96</v>
      </c>
      <c r="E84">
        <v>21.73</v>
      </c>
      <c r="F84">
        <v>35.38</v>
      </c>
      <c r="G84">
        <v>26.44</v>
      </c>
      <c r="H84" s="2">
        <f t="shared" si="8"/>
        <v>0.05414651667401582</v>
      </c>
      <c r="I84" s="2">
        <f t="shared" si="9"/>
        <v>0.051842983649647234</v>
      </c>
      <c r="J84" s="2">
        <f t="shared" si="10"/>
        <v>0.0344465744633391</v>
      </c>
      <c r="K84" s="2">
        <f t="shared" si="11"/>
        <v>0.14178075196355966</v>
      </c>
      <c r="L84" s="2">
        <f t="shared" si="12"/>
        <v>-0.012228220051819783</v>
      </c>
      <c r="M84" s="2">
        <f t="shared" si="12"/>
        <v>0.11052868077234557</v>
      </c>
      <c r="N84" s="3">
        <f t="shared" si="13"/>
        <v>0.06527415415941436</v>
      </c>
      <c r="O84" s="3"/>
      <c r="U84">
        <f>(I84+J84)/2</f>
        <v>0.043144779056493165</v>
      </c>
      <c r="V84">
        <f>(J84+K84)/2</f>
        <v>0.08811366321344938</v>
      </c>
      <c r="W84">
        <f>(K84+L84)/2</f>
        <v>0.06477626595586994</v>
      </c>
      <c r="X84">
        <f>(L84+M84)/2</f>
        <v>0.04915023036026289</v>
      </c>
    </row>
    <row r="85" spans="1:24" ht="15">
      <c r="A85" s="1">
        <v>36101</v>
      </c>
      <c r="B85">
        <v>98.09</v>
      </c>
      <c r="C85">
        <v>29.69</v>
      </c>
      <c r="D85">
        <v>31.01</v>
      </c>
      <c r="E85">
        <v>25.04</v>
      </c>
      <c r="F85">
        <v>34.95</v>
      </c>
      <c r="G85">
        <v>29.53</v>
      </c>
      <c r="H85" s="2">
        <f t="shared" si="8"/>
        <v>0.06301452427319276</v>
      </c>
      <c r="I85" s="2">
        <f t="shared" si="9"/>
        <v>-0.02524008475666406</v>
      </c>
      <c r="J85" s="2">
        <f t="shared" si="10"/>
        <v>0.11214172786930066</v>
      </c>
      <c r="K85" s="2">
        <f t="shared" si="11"/>
        <v>0.12837635505804856</v>
      </c>
      <c r="L85" s="2">
        <f t="shared" si="12"/>
        <v>0.04147414234065305</v>
      </c>
      <c r="M85" s="2">
        <f t="shared" si="12"/>
        <v>0.1126148705418637</v>
      </c>
      <c r="N85" s="3">
        <f t="shared" si="13"/>
        <v>0.07387340221064038</v>
      </c>
      <c r="O85" s="3"/>
      <c r="U85">
        <f>(I85+J85)/2</f>
        <v>0.0434508215563183</v>
      </c>
      <c r="V85">
        <f>(J85+K85)/2</f>
        <v>0.12025904146367461</v>
      </c>
      <c r="W85">
        <f>(K85+L85)/2</f>
        <v>0.08492524869935081</v>
      </c>
      <c r="X85">
        <f>(L85+M85)/2</f>
        <v>0.07704450644125838</v>
      </c>
    </row>
    <row r="86" spans="1:24" ht="15">
      <c r="A86" s="1">
        <v>36130</v>
      </c>
      <c r="B86">
        <v>104.47</v>
      </c>
      <c r="C86">
        <v>28.95</v>
      </c>
      <c r="D86">
        <v>34.69</v>
      </c>
      <c r="E86">
        <v>28.47</v>
      </c>
      <c r="F86">
        <v>36.43</v>
      </c>
      <c r="G86">
        <v>33.05</v>
      </c>
      <c r="H86" s="2">
        <f t="shared" si="8"/>
        <v>0.03471166344523713</v>
      </c>
      <c r="I86" s="2">
        <f t="shared" si="9"/>
        <v>-0.04017453577313068</v>
      </c>
      <c r="J86" s="2">
        <f t="shared" si="10"/>
        <v>0.011464728613465258</v>
      </c>
      <c r="K86" s="2">
        <f t="shared" si="11"/>
        <v>0.2324433421440526</v>
      </c>
      <c r="L86" s="2">
        <f t="shared" si="12"/>
        <v>-0.0016483520215748726</v>
      </c>
      <c r="M86" s="2">
        <f t="shared" si="12"/>
        <v>0.08549737215841491</v>
      </c>
      <c r="N86" s="3">
        <f t="shared" si="13"/>
        <v>0.057516511024245445</v>
      </c>
      <c r="O86" s="3"/>
      <c r="U86">
        <f>(I86+J86)/2</f>
        <v>-0.014354903579832712</v>
      </c>
      <c r="V86">
        <f>(J86+K86)/2</f>
        <v>0.12195403537875893</v>
      </c>
      <c r="W86">
        <f>(K86+L86)/2</f>
        <v>0.11539749506123886</v>
      </c>
      <c r="X86">
        <f>(L86+M86)/2</f>
        <v>0.04192451006842002</v>
      </c>
    </row>
    <row r="87" spans="1:24" ht="15">
      <c r="A87" s="1">
        <v>36164</v>
      </c>
      <c r="B87">
        <v>108.16</v>
      </c>
      <c r="C87">
        <v>27.81</v>
      </c>
      <c r="D87">
        <v>35.09</v>
      </c>
      <c r="E87">
        <v>35.92</v>
      </c>
      <c r="F87">
        <v>36.37</v>
      </c>
      <c r="G87">
        <v>36</v>
      </c>
      <c r="H87" s="2">
        <f t="shared" si="8"/>
        <v>-0.032703534632708475</v>
      </c>
      <c r="I87" s="2">
        <f t="shared" si="9"/>
        <v>-0.04825093525369706</v>
      </c>
      <c r="J87" s="2">
        <f t="shared" si="10"/>
        <v>-0.02102309247906886</v>
      </c>
      <c r="K87" s="2">
        <f t="shared" si="11"/>
        <v>-0.1534549308254225</v>
      </c>
      <c r="L87" s="2">
        <f t="shared" si="12"/>
        <v>-0.015237862366331623</v>
      </c>
      <c r="M87" s="2">
        <f t="shared" si="12"/>
        <v>0.034133006369458485</v>
      </c>
      <c r="N87" s="3">
        <f t="shared" si="13"/>
        <v>-0.04076676291101231</v>
      </c>
      <c r="O87" s="3"/>
      <c r="U87">
        <f>(I87+J87)/2</f>
        <v>-0.03463701386638296</v>
      </c>
      <c r="V87">
        <f>(J87+K87)/2</f>
        <v>-0.08723901165224568</v>
      </c>
      <c r="W87">
        <f>(K87+L87)/2</f>
        <v>-0.08434639659587706</v>
      </c>
      <c r="X87">
        <f>(L87+M87)/2</f>
        <v>0.009447572001563431</v>
      </c>
    </row>
    <row r="88" spans="1:24" ht="15">
      <c r="A88" s="1">
        <v>36192</v>
      </c>
      <c r="B88">
        <v>104.68</v>
      </c>
      <c r="C88">
        <v>26.5</v>
      </c>
      <c r="D88">
        <v>34.36</v>
      </c>
      <c r="E88">
        <v>30.81</v>
      </c>
      <c r="F88">
        <v>35.82</v>
      </c>
      <c r="G88">
        <v>37.25</v>
      </c>
      <c r="H88" s="2">
        <f t="shared" si="8"/>
        <v>0.04099011183596968</v>
      </c>
      <c r="I88" s="2">
        <f t="shared" si="9"/>
        <v>0.05826890812397556</v>
      </c>
      <c r="J88" s="2">
        <f t="shared" si="10"/>
        <v>-0.11393422367238681</v>
      </c>
      <c r="K88" s="2">
        <f t="shared" si="11"/>
        <v>0.17738675650810665</v>
      </c>
      <c r="L88" s="2">
        <f t="shared" si="12"/>
        <v>0.09017035016385089</v>
      </c>
      <c r="M88" s="2">
        <f t="shared" si="12"/>
        <v>0.021774625568837802</v>
      </c>
      <c r="N88" s="3">
        <f t="shared" si="13"/>
        <v>0.046733283338476816</v>
      </c>
      <c r="O88" s="3"/>
      <c r="U88">
        <f>(I88+J88)/2</f>
        <v>-0.027832657774205627</v>
      </c>
      <c r="V88">
        <f>(J88+K88)/2</f>
        <v>0.031726266417859916</v>
      </c>
      <c r="W88">
        <f>(K88+L88)/2</f>
        <v>0.13377855333597877</v>
      </c>
      <c r="X88">
        <f>(L88+M88)/2</f>
        <v>0.055972487866344345</v>
      </c>
    </row>
    <row r="89" spans="1:24" ht="15">
      <c r="A89" s="1">
        <v>36220</v>
      </c>
      <c r="B89">
        <v>109.06</v>
      </c>
      <c r="C89">
        <v>28.09</v>
      </c>
      <c r="D89">
        <v>30.66</v>
      </c>
      <c r="E89">
        <v>36.79</v>
      </c>
      <c r="F89">
        <v>39.2</v>
      </c>
      <c r="G89">
        <v>38.07</v>
      </c>
      <c r="H89" s="2">
        <f t="shared" si="8"/>
        <v>0.03725797627116734</v>
      </c>
      <c r="I89" s="2">
        <f t="shared" si="9"/>
        <v>0.16321288587754923</v>
      </c>
      <c r="J89" s="2">
        <f t="shared" si="10"/>
        <v>0.17160990119902708</v>
      </c>
      <c r="K89" s="2">
        <f t="shared" si="11"/>
        <v>-0.09726915088299393</v>
      </c>
      <c r="L89" s="2">
        <f t="shared" si="12"/>
        <v>-0.04007822356741064</v>
      </c>
      <c r="M89" s="2">
        <f t="shared" si="12"/>
        <v>0.018735911057469412</v>
      </c>
      <c r="N89" s="3">
        <f t="shared" si="13"/>
        <v>0.04324226473672823</v>
      </c>
      <c r="O89" s="3"/>
      <c r="U89">
        <f>(I89+J89)/2</f>
        <v>0.16741139353828816</v>
      </c>
      <c r="V89">
        <f>(J89+K89)/2</f>
        <v>0.03717037515801658</v>
      </c>
      <c r="W89">
        <f>(K89+L89)/2</f>
        <v>-0.06867368722520228</v>
      </c>
      <c r="X89">
        <f>(L89+M89)/2</f>
        <v>-0.010671156254970615</v>
      </c>
    </row>
    <row r="90" spans="1:24" ht="15">
      <c r="A90" s="1">
        <v>36251</v>
      </c>
      <c r="B90">
        <v>113.2</v>
      </c>
      <c r="C90">
        <v>33.07</v>
      </c>
      <c r="D90">
        <v>36.4</v>
      </c>
      <c r="E90">
        <v>33.38</v>
      </c>
      <c r="F90">
        <v>37.66</v>
      </c>
      <c r="G90">
        <v>38.79</v>
      </c>
      <c r="H90" s="2">
        <f t="shared" si="8"/>
        <v>-0.02323607668084815</v>
      </c>
      <c r="I90" s="2">
        <f t="shared" si="9"/>
        <v>-0.034141406095627325</v>
      </c>
      <c r="J90" s="2">
        <f t="shared" si="10"/>
        <v>-0.08661185640900593</v>
      </c>
      <c r="K90" s="2">
        <f t="shared" si="11"/>
        <v>-0.007819588716630133</v>
      </c>
      <c r="L90" s="2">
        <f t="shared" si="12"/>
        <v>-0.004791065858784638</v>
      </c>
      <c r="M90" s="2">
        <f t="shared" si="12"/>
        <v>-0.1309199929390612</v>
      </c>
      <c r="N90" s="3">
        <f t="shared" si="13"/>
        <v>-0.052856782003821844</v>
      </c>
      <c r="O90" s="3"/>
      <c r="U90">
        <f>(I90+J90)/2</f>
        <v>-0.060376631252316626</v>
      </c>
      <c r="V90">
        <f>(J90+K90)/2</f>
        <v>-0.04721572256281803</v>
      </c>
      <c r="W90">
        <f>(K90+L90)/2</f>
        <v>-0.006305327287707385</v>
      </c>
      <c r="X90">
        <f>(L90+M90)/2</f>
        <v>-0.06785552939892292</v>
      </c>
    </row>
    <row r="91" spans="1:24" ht="15">
      <c r="A91" s="1">
        <v>36283</v>
      </c>
      <c r="B91">
        <v>110.6</v>
      </c>
      <c r="C91">
        <v>31.96</v>
      </c>
      <c r="D91">
        <v>33.38</v>
      </c>
      <c r="E91">
        <v>33.12</v>
      </c>
      <c r="F91">
        <v>37.48</v>
      </c>
      <c r="G91">
        <v>34.03</v>
      </c>
      <c r="H91" s="2">
        <f t="shared" si="8"/>
        <v>0.053600756729781374</v>
      </c>
      <c r="I91" s="2">
        <f t="shared" si="9"/>
        <v>-0.035024273963059294</v>
      </c>
      <c r="J91" s="2">
        <f t="shared" si="10"/>
        <v>0.12620232368001405</v>
      </c>
      <c r="K91" s="2">
        <f t="shared" si="11"/>
        <v>0.11132097762829263</v>
      </c>
      <c r="L91" s="2">
        <f t="shared" si="12"/>
        <v>-0.057943454152832086</v>
      </c>
      <c r="M91" s="2">
        <f t="shared" si="12"/>
        <v>0.17824823140631896</v>
      </c>
      <c r="N91" s="3">
        <f t="shared" si="13"/>
        <v>0.06456076091974686</v>
      </c>
      <c r="O91" s="3"/>
      <c r="U91">
        <f>(I91+J91)/2</f>
        <v>0.04558902485847738</v>
      </c>
      <c r="V91">
        <f>(J91+K91)/2</f>
        <v>0.11876165065415334</v>
      </c>
      <c r="W91">
        <f>(K91+L91)/2</f>
        <v>0.02668876173773027</v>
      </c>
      <c r="X91">
        <f>(L91+M91)/2</f>
        <v>0.060152388626743436</v>
      </c>
    </row>
    <row r="92" spans="1:24" ht="15">
      <c r="A92" s="1">
        <v>36312</v>
      </c>
      <c r="B92">
        <v>116.69</v>
      </c>
      <c r="C92">
        <v>30.86</v>
      </c>
      <c r="D92">
        <v>37.87</v>
      </c>
      <c r="E92">
        <v>37.02</v>
      </c>
      <c r="F92">
        <v>35.37</v>
      </c>
      <c r="G92">
        <v>40.67</v>
      </c>
      <c r="H92" s="2">
        <f t="shared" si="8"/>
        <v>-0.03151374987086175</v>
      </c>
      <c r="I92" s="2">
        <f t="shared" si="9"/>
        <v>0.028746789443920395</v>
      </c>
      <c r="J92" s="2">
        <f t="shared" si="10"/>
        <v>-0.010885544897760724</v>
      </c>
      <c r="K92" s="2">
        <f t="shared" si="11"/>
        <v>-0.04984420407729173</v>
      </c>
      <c r="L92" s="2">
        <f t="shared" si="12"/>
        <v>0.030900161988741015</v>
      </c>
      <c r="M92" s="2">
        <f t="shared" si="12"/>
        <v>-0.11064725773179118</v>
      </c>
      <c r="N92" s="3">
        <f t="shared" si="13"/>
        <v>-0.022346011054836447</v>
      </c>
      <c r="O92" s="3"/>
      <c r="U92">
        <f>(I92+J92)/2</f>
        <v>0.008930622273079836</v>
      </c>
      <c r="V92">
        <f>(J92+K92)/2</f>
        <v>-0.030364874487526228</v>
      </c>
      <c r="W92">
        <f>(K92+L92)/2</f>
        <v>-0.009472021044275358</v>
      </c>
      <c r="X92">
        <f>(L92+M92)/2</f>
        <v>-0.039873547871525084</v>
      </c>
    </row>
    <row r="93" spans="1:24" ht="15">
      <c r="A93" s="1">
        <v>36342</v>
      </c>
      <c r="B93">
        <v>113.07</v>
      </c>
      <c r="C93">
        <v>31.76</v>
      </c>
      <c r="D93">
        <v>37.46</v>
      </c>
      <c r="E93">
        <v>35.22</v>
      </c>
      <c r="F93">
        <v>36.48</v>
      </c>
      <c r="G93">
        <v>36.41</v>
      </c>
      <c r="H93" s="2">
        <f t="shared" si="8"/>
        <v>-0.005231667884799229</v>
      </c>
      <c r="I93" s="2">
        <f t="shared" si="9"/>
        <v>-0.00126023961228805</v>
      </c>
      <c r="J93" s="2">
        <f t="shared" si="10"/>
        <v>-0.1729687412467591</v>
      </c>
      <c r="K93" s="2">
        <f t="shared" si="11"/>
        <v>0.07597205665832574</v>
      </c>
      <c r="L93" s="2">
        <f t="shared" si="12"/>
        <v>0.09161516386612334</v>
      </c>
      <c r="M93" s="2">
        <f t="shared" si="12"/>
        <v>0.08246935555512858</v>
      </c>
      <c r="N93" s="3">
        <f t="shared" si="13"/>
        <v>0.015165519044106101</v>
      </c>
      <c r="O93" s="3"/>
      <c r="U93">
        <f>(I93+J93)/2</f>
        <v>-0.08711449042952357</v>
      </c>
      <c r="V93">
        <f>(J93+K93)/2</f>
        <v>-0.04849834229421668</v>
      </c>
      <c r="W93">
        <f>(K93+L93)/2</f>
        <v>0.08379361026222454</v>
      </c>
      <c r="X93">
        <f>(L93+M93)/2</f>
        <v>0.08704225971062596</v>
      </c>
    </row>
    <row r="94" spans="1:24" ht="15">
      <c r="A94" s="1">
        <v>36374</v>
      </c>
      <c r="B94">
        <v>112.48</v>
      </c>
      <c r="C94">
        <v>31.72</v>
      </c>
      <c r="D94">
        <v>31.51</v>
      </c>
      <c r="E94">
        <v>38</v>
      </c>
      <c r="F94">
        <v>39.98</v>
      </c>
      <c r="G94">
        <v>39.54</v>
      </c>
      <c r="H94" s="2">
        <f t="shared" si="8"/>
        <v>-0.02265876476530959</v>
      </c>
      <c r="I94" s="2">
        <f t="shared" si="9"/>
        <v>-0.03725543246832741</v>
      </c>
      <c r="J94" s="2">
        <f t="shared" si="10"/>
        <v>0.06570810032155316</v>
      </c>
      <c r="K94" s="2">
        <f t="shared" si="11"/>
        <v>-0.02208417541722474</v>
      </c>
      <c r="L94" s="2">
        <f t="shared" si="12"/>
        <v>-0.05686419234788831</v>
      </c>
      <c r="M94" s="2">
        <f t="shared" si="12"/>
        <v>-0.10468632045278436</v>
      </c>
      <c r="N94" s="3">
        <f t="shared" si="13"/>
        <v>-0.031036404072934332</v>
      </c>
      <c r="O94" s="3"/>
      <c r="U94">
        <f>(I94+J94)/2</f>
        <v>0.014226333926612877</v>
      </c>
      <c r="V94">
        <f>(J94+K94)/2</f>
        <v>0.021811962452164213</v>
      </c>
      <c r="W94">
        <f>(K94+L94)/2</f>
        <v>-0.039474183882556524</v>
      </c>
      <c r="X94">
        <f>(L94+M94)/2</f>
        <v>-0.08077525640033634</v>
      </c>
    </row>
    <row r="95" spans="1:24" ht="15">
      <c r="A95" s="1">
        <v>36404</v>
      </c>
      <c r="B95">
        <v>109.96</v>
      </c>
      <c r="C95">
        <v>30.56</v>
      </c>
      <c r="D95">
        <v>33.65</v>
      </c>
      <c r="E95">
        <v>37.17</v>
      </c>
      <c r="F95">
        <v>37.77</v>
      </c>
      <c r="G95">
        <v>35.61</v>
      </c>
      <c r="H95" s="2">
        <f t="shared" si="8"/>
        <v>0.06205727150071105</v>
      </c>
      <c r="I95" s="2">
        <f t="shared" si="9"/>
        <v>-0.025854937042456783</v>
      </c>
      <c r="J95" s="2">
        <f t="shared" si="10"/>
        <v>0.032454244306454605</v>
      </c>
      <c r="K95" s="2">
        <f t="shared" si="11"/>
        <v>0.02208417541722474</v>
      </c>
      <c r="L95" s="2">
        <f t="shared" si="12"/>
        <v>0.11539734864018047</v>
      </c>
      <c r="M95" s="2">
        <f t="shared" si="12"/>
        <v>0.15186138429161744</v>
      </c>
      <c r="N95" s="3">
        <f t="shared" si="13"/>
        <v>0.059188443122604094</v>
      </c>
      <c r="O95" s="3"/>
      <c r="U95">
        <f>(I95+J95)/2</f>
        <v>0.003299653631998911</v>
      </c>
      <c r="V95">
        <f>(J95+K95)/2</f>
        <v>0.02726920986183967</v>
      </c>
      <c r="W95">
        <f>(K95+L95)/2</f>
        <v>0.0687407620287026</v>
      </c>
      <c r="X95">
        <f>(L95+M95)/2</f>
        <v>0.13362936646589896</v>
      </c>
    </row>
    <row r="96" spans="1:24" ht="15">
      <c r="A96" s="1">
        <v>36434</v>
      </c>
      <c r="B96">
        <v>117</v>
      </c>
      <c r="C96">
        <v>29.78</v>
      </c>
      <c r="D96">
        <v>34.76</v>
      </c>
      <c r="E96">
        <v>38</v>
      </c>
      <c r="F96">
        <v>42.39</v>
      </c>
      <c r="G96">
        <v>41.45</v>
      </c>
      <c r="H96" s="2">
        <f t="shared" si="8"/>
        <v>0.01652930195121005</v>
      </c>
      <c r="I96" s="2">
        <f t="shared" si="9"/>
        <v>0.07470742786590279</v>
      </c>
      <c r="J96" s="2">
        <f t="shared" si="10"/>
        <v>-0.0020158394155327386</v>
      </c>
      <c r="K96" s="2">
        <f t="shared" si="11"/>
        <v>-0.016450357698968965</v>
      </c>
      <c r="L96" s="2">
        <f t="shared" si="12"/>
        <v>0.029290796921065176</v>
      </c>
      <c r="M96" s="2">
        <f t="shared" si="12"/>
        <v>-0.12171112652077909</v>
      </c>
      <c r="N96" s="3">
        <f t="shared" si="13"/>
        <v>-0.0072358197696625656</v>
      </c>
      <c r="O96" s="3"/>
      <c r="U96">
        <f>(I96+J96)/2</f>
        <v>0.036345794225185024</v>
      </c>
      <c r="V96">
        <f>(J96+K96)/2</f>
        <v>-0.009233098557250852</v>
      </c>
      <c r="W96">
        <f>(K96+L96)/2</f>
        <v>0.006420219611048106</v>
      </c>
      <c r="X96">
        <f>(L96+M96)/2</f>
        <v>-0.046210164799856956</v>
      </c>
    </row>
    <row r="97" spans="1:24" ht="15">
      <c r="A97" s="1">
        <v>36465</v>
      </c>
      <c r="B97">
        <v>118.95</v>
      </c>
      <c r="C97">
        <v>32.09</v>
      </c>
      <c r="D97">
        <v>34.69</v>
      </c>
      <c r="E97">
        <v>37.38</v>
      </c>
      <c r="F97">
        <v>43.65</v>
      </c>
      <c r="G97">
        <v>36.7</v>
      </c>
      <c r="H97" s="2">
        <f t="shared" si="8"/>
        <v>0.0555925722308821</v>
      </c>
      <c r="I97" s="2">
        <f t="shared" si="9"/>
        <v>0.015461037727704685</v>
      </c>
      <c r="J97" s="2">
        <f t="shared" si="10"/>
        <v>-0.07666128785389104</v>
      </c>
      <c r="K97" s="2">
        <f t="shared" si="11"/>
        <v>0.2486058111441234</v>
      </c>
      <c r="L97" s="2">
        <f t="shared" si="12"/>
        <v>0.014329825554824982</v>
      </c>
      <c r="M97" s="2">
        <f t="shared" si="12"/>
        <v>0.005705761981382285</v>
      </c>
      <c r="N97" s="3">
        <f t="shared" si="13"/>
        <v>0.04148822971082886</v>
      </c>
      <c r="O97" s="3"/>
      <c r="U97">
        <f>(I97+J97)/2</f>
        <v>-0.030600125063093175</v>
      </c>
      <c r="V97">
        <f>(J97+K97)/2</f>
        <v>0.08597226164511618</v>
      </c>
      <c r="W97">
        <f>(K97+L97)/2</f>
        <v>0.13146781834947419</v>
      </c>
      <c r="X97">
        <f>(L97+M97)/2</f>
        <v>0.010017793768103633</v>
      </c>
    </row>
    <row r="98" spans="1:24" ht="15">
      <c r="A98" s="1">
        <v>36495</v>
      </c>
      <c r="B98">
        <v>125.75</v>
      </c>
      <c r="C98">
        <v>32.59</v>
      </c>
      <c r="D98">
        <v>32.13</v>
      </c>
      <c r="E98">
        <v>47.93</v>
      </c>
      <c r="F98">
        <v>44.28</v>
      </c>
      <c r="G98">
        <v>36.91</v>
      </c>
      <c r="H98" s="2">
        <f t="shared" si="8"/>
        <v>-0.05114681563193901</v>
      </c>
      <c r="I98" s="2">
        <f t="shared" si="9"/>
        <v>0.028435067628666655</v>
      </c>
      <c r="J98" s="2">
        <f t="shared" si="10"/>
        <v>-0.12304897726167097</v>
      </c>
      <c r="K98" s="2">
        <f t="shared" si="11"/>
        <v>-0.17637225378475163</v>
      </c>
      <c r="L98" s="2">
        <f t="shared" si="12"/>
        <v>-0.07793712710918355</v>
      </c>
      <c r="M98" s="2">
        <f t="shared" si="12"/>
        <v>0.04347358296743131</v>
      </c>
      <c r="N98" s="3">
        <f t="shared" si="13"/>
        <v>-0.061089941511901634</v>
      </c>
      <c r="O98" s="3"/>
      <c r="U98">
        <f>(I98+J98)/2</f>
        <v>-0.047306954816502156</v>
      </c>
      <c r="V98">
        <f>(J98+K98)/2</f>
        <v>-0.1497106155232113</v>
      </c>
      <c r="W98">
        <f>(K98+L98)/2</f>
        <v>-0.1271546904469676</v>
      </c>
      <c r="X98">
        <f>(L98+M98)/2</f>
        <v>-0.017231772070876117</v>
      </c>
    </row>
    <row r="99" spans="1:24" ht="15">
      <c r="A99" s="1">
        <v>36528</v>
      </c>
      <c r="B99">
        <v>119.48</v>
      </c>
      <c r="C99">
        <v>33.53</v>
      </c>
      <c r="D99">
        <v>28.41</v>
      </c>
      <c r="E99">
        <v>40.18</v>
      </c>
      <c r="F99">
        <v>40.96</v>
      </c>
      <c r="G99">
        <v>38.55</v>
      </c>
      <c r="H99" s="2">
        <f t="shared" si="8"/>
        <v>-0.015264896872071887</v>
      </c>
      <c r="I99" s="2">
        <f t="shared" si="9"/>
        <v>-0.09013421560574653</v>
      </c>
      <c r="J99" s="2">
        <f t="shared" si="10"/>
        <v>-0.12706569082733132</v>
      </c>
      <c r="K99" s="2">
        <f t="shared" si="11"/>
        <v>-0.09086512101959787</v>
      </c>
      <c r="L99" s="2">
        <f t="shared" si="12"/>
        <v>-0.13996948344156612</v>
      </c>
      <c r="M99" s="2">
        <f t="shared" si="12"/>
        <v>-0.0133178623321486</v>
      </c>
      <c r="N99" s="3">
        <f t="shared" si="13"/>
        <v>-0.09227047464527809</v>
      </c>
      <c r="O99" s="3"/>
      <c r="U99">
        <f>(I99+J99)/2</f>
        <v>-0.10859995321653892</v>
      </c>
      <c r="V99">
        <f>(J99+K99)/2</f>
        <v>-0.1089654059234646</v>
      </c>
      <c r="W99">
        <f>(K99+L99)/2</f>
        <v>-0.115417302230582</v>
      </c>
      <c r="X99">
        <f>(L99+M99)/2</f>
        <v>-0.07664367288685736</v>
      </c>
    </row>
    <row r="100" spans="1:24" ht="15">
      <c r="A100" s="1">
        <v>36557</v>
      </c>
      <c r="B100">
        <v>117.67</v>
      </c>
      <c r="C100">
        <v>30.64</v>
      </c>
      <c r="D100">
        <v>25.02</v>
      </c>
      <c r="E100">
        <v>36.69</v>
      </c>
      <c r="F100">
        <v>35.61</v>
      </c>
      <c r="G100">
        <v>38.04</v>
      </c>
      <c r="H100" s="2">
        <f t="shared" si="8"/>
        <v>0.09247079637125832</v>
      </c>
      <c r="I100" s="2">
        <f t="shared" si="9"/>
        <v>0.03495626072271385</v>
      </c>
      <c r="J100" s="2">
        <f t="shared" si="10"/>
        <v>0.10966777285540674</v>
      </c>
      <c r="K100" s="2">
        <f t="shared" si="11"/>
        <v>0.17301152240629225</v>
      </c>
      <c r="L100" s="2">
        <f t="shared" si="12"/>
        <v>-0.4371322813605367</v>
      </c>
      <c r="M100" s="2">
        <f t="shared" si="12"/>
        <v>0.0909031981556363</v>
      </c>
      <c r="N100" s="3">
        <f t="shared" si="13"/>
        <v>-0.005718705444097516</v>
      </c>
      <c r="O100" s="3"/>
      <c r="U100">
        <f>(I100+J100)/2</f>
        <v>0.0723120167890603</v>
      </c>
      <c r="V100">
        <f>(J100+K100)/2</f>
        <v>0.1413396476308495</v>
      </c>
      <c r="W100">
        <f>(K100+L100)/2</f>
        <v>-0.13206037947712224</v>
      </c>
      <c r="X100">
        <f>(L100+M100)/2</f>
        <v>-0.1731145416024502</v>
      </c>
    </row>
    <row r="101" spans="1:24" ht="15">
      <c r="A101" s="1">
        <v>36586</v>
      </c>
      <c r="B101">
        <v>129.07</v>
      </c>
      <c r="C101">
        <v>31.73</v>
      </c>
      <c r="D101">
        <v>27.92</v>
      </c>
      <c r="E101">
        <v>43.62</v>
      </c>
      <c r="F101">
        <v>23</v>
      </c>
      <c r="G101">
        <v>41.66</v>
      </c>
      <c r="H101" s="2">
        <f t="shared" si="8"/>
        <v>-0.035808242114038435</v>
      </c>
      <c r="I101" s="2">
        <f t="shared" si="9"/>
        <v>-0.0037890793675781076</v>
      </c>
      <c r="J101" s="2">
        <f t="shared" si="10"/>
        <v>0.044482906971851754</v>
      </c>
      <c r="K101" s="2">
        <f t="shared" si="11"/>
        <v>-0.421060641663459</v>
      </c>
      <c r="L101" s="2">
        <f t="shared" si="12"/>
        <v>0.05621594086628168</v>
      </c>
      <c r="M101" s="2">
        <f t="shared" si="12"/>
        <v>-0.18453235213859154</v>
      </c>
      <c r="N101" s="3">
        <f t="shared" si="13"/>
        <v>-0.10173664506629905</v>
      </c>
      <c r="O101" s="3"/>
      <c r="U101">
        <f>(I101+J101)/2</f>
        <v>0.020346913802136823</v>
      </c>
      <c r="V101">
        <f>(J101+K101)/2</f>
        <v>-0.18828886734580363</v>
      </c>
      <c r="W101">
        <f>(K101+L101)/2</f>
        <v>-0.18242235039858867</v>
      </c>
      <c r="X101">
        <f>(L101+M101)/2</f>
        <v>-0.06415820563615493</v>
      </c>
    </row>
    <row r="102" spans="1:24" ht="15">
      <c r="A102" s="1">
        <v>36619</v>
      </c>
      <c r="B102">
        <v>124.53</v>
      </c>
      <c r="C102">
        <v>31.61</v>
      </c>
      <c r="D102">
        <v>29.19</v>
      </c>
      <c r="E102">
        <v>28.63</v>
      </c>
      <c r="F102">
        <v>24.33</v>
      </c>
      <c r="G102">
        <v>34.64</v>
      </c>
      <c r="H102" s="2">
        <f t="shared" si="8"/>
        <v>-0.01578277267547179</v>
      </c>
      <c r="I102" s="2">
        <f t="shared" si="9"/>
        <v>0.07523717573358857</v>
      </c>
      <c r="J102" s="2">
        <f t="shared" si="10"/>
        <v>-0.002744427108491543</v>
      </c>
      <c r="K102" s="2">
        <f t="shared" si="11"/>
        <v>-0.10874264028826319</v>
      </c>
      <c r="L102" s="2">
        <f t="shared" si="12"/>
        <v>0.10708529124864263</v>
      </c>
      <c r="M102" s="2">
        <f t="shared" si="12"/>
        <v>0.0348922078499565</v>
      </c>
      <c r="N102" s="3">
        <f t="shared" si="13"/>
        <v>0.021145521487086594</v>
      </c>
      <c r="O102" s="3"/>
      <c r="U102">
        <f>(I102+J102)/2</f>
        <v>0.03624637431254851</v>
      </c>
      <c r="V102">
        <f>(J102+K102)/2</f>
        <v>-0.05574353369837737</v>
      </c>
      <c r="W102">
        <f>(K102+L102)/2</f>
        <v>-0.0008286745198102796</v>
      </c>
      <c r="X102">
        <f>(L102+M102)/2</f>
        <v>0.07098874954929957</v>
      </c>
    </row>
    <row r="103" spans="1:24" ht="15">
      <c r="A103" s="1">
        <v>36647</v>
      </c>
      <c r="B103">
        <v>122.58</v>
      </c>
      <c r="C103">
        <v>34.08</v>
      </c>
      <c r="D103">
        <v>29.11</v>
      </c>
      <c r="E103">
        <v>25.68</v>
      </c>
      <c r="F103">
        <v>27.08</v>
      </c>
      <c r="G103">
        <v>35.87</v>
      </c>
      <c r="H103" s="2">
        <f t="shared" si="8"/>
        <v>0.019469856044544542</v>
      </c>
      <c r="I103" s="2">
        <f t="shared" si="9"/>
        <v>-0.05954319385969242</v>
      </c>
      <c r="J103" s="2">
        <f t="shared" si="10"/>
        <v>0.007188119260918668</v>
      </c>
      <c r="K103" s="2">
        <f t="shared" si="11"/>
        <v>0.24593480576246707</v>
      </c>
      <c r="L103" s="2">
        <f t="shared" si="12"/>
        <v>-0.15853002375778447</v>
      </c>
      <c r="M103" s="2">
        <f t="shared" si="12"/>
        <v>-0.07795400678189246</v>
      </c>
      <c r="N103" s="3">
        <f t="shared" si="13"/>
        <v>-0.008580859875196722</v>
      </c>
      <c r="O103" s="3"/>
      <c r="U103">
        <f>(I103+J103)/2</f>
        <v>-0.026177537299386877</v>
      </c>
      <c r="V103">
        <f>(J103+K103)/2</f>
        <v>0.12656146251169287</v>
      </c>
      <c r="W103">
        <f>(K103+L103)/2</f>
        <v>0.0437023910023413</v>
      </c>
      <c r="X103">
        <f>(L103+M103)/2</f>
        <v>-0.11824201526983846</v>
      </c>
    </row>
    <row r="104" spans="1:24" ht="15">
      <c r="A104" s="1">
        <v>36678</v>
      </c>
      <c r="B104">
        <v>124.99</v>
      </c>
      <c r="C104">
        <v>32.11</v>
      </c>
      <c r="D104">
        <v>29.32</v>
      </c>
      <c r="E104">
        <v>32.84</v>
      </c>
      <c r="F104">
        <v>23.11</v>
      </c>
      <c r="G104">
        <v>33.18</v>
      </c>
      <c r="H104" s="2">
        <f t="shared" si="8"/>
        <v>-0.01580550603005282</v>
      </c>
      <c r="I104" s="2">
        <f t="shared" si="9"/>
        <v>0.021261007288675415</v>
      </c>
      <c r="J104" s="2">
        <f t="shared" si="10"/>
        <v>-0.027664281472355334</v>
      </c>
      <c r="K104" s="2">
        <f t="shared" si="11"/>
        <v>-0.13614486218420208</v>
      </c>
      <c r="L104" s="2">
        <f t="shared" si="12"/>
        <v>0.010331559828616665</v>
      </c>
      <c r="M104" s="2">
        <f t="shared" si="12"/>
        <v>0.08517626039725057</v>
      </c>
      <c r="N104" s="3">
        <f t="shared" si="13"/>
        <v>-0.009408063228402952</v>
      </c>
      <c r="O104" s="3"/>
      <c r="U104">
        <f>(I104+J104)/2</f>
        <v>-0.0032016370918399595</v>
      </c>
      <c r="V104">
        <f>(J104+K104)/2</f>
        <v>-0.0819045718282787</v>
      </c>
      <c r="W104">
        <f>(K104+L104)/2</f>
        <v>-0.0629066511777927</v>
      </c>
      <c r="X104">
        <f>(L104+M104)/2</f>
        <v>0.04775391011293362</v>
      </c>
    </row>
    <row r="105" spans="1:24" ht="15">
      <c r="A105" s="1">
        <v>36710</v>
      </c>
      <c r="B105">
        <v>123.03</v>
      </c>
      <c r="C105">
        <v>32.8</v>
      </c>
      <c r="D105">
        <v>28.52</v>
      </c>
      <c r="E105">
        <v>28.66</v>
      </c>
      <c r="F105">
        <v>23.35</v>
      </c>
      <c r="G105">
        <v>36.13</v>
      </c>
      <c r="H105" s="2">
        <f t="shared" si="8"/>
        <v>0.0632270055392734</v>
      </c>
      <c r="I105" s="2">
        <f t="shared" si="9"/>
        <v>0.02350213625929687</v>
      </c>
      <c r="J105" s="2">
        <f t="shared" si="10"/>
        <v>-0.018758292018733247</v>
      </c>
      <c r="K105" s="2">
        <f t="shared" si="11"/>
        <v>0</v>
      </c>
      <c r="L105" s="2">
        <f t="shared" si="12"/>
        <v>0.08139247989867782</v>
      </c>
      <c r="M105" s="2">
        <f t="shared" si="12"/>
        <v>0.11516559586430475</v>
      </c>
      <c r="N105" s="3">
        <f t="shared" si="13"/>
        <v>0.040260384000709235</v>
      </c>
      <c r="O105" s="3"/>
      <c r="U105">
        <f>(I105+J105)/2</f>
        <v>0.002371922120281811</v>
      </c>
      <c r="V105">
        <f>(J105+K105)/2</f>
        <v>-0.009379146009366623</v>
      </c>
      <c r="W105">
        <f>(K105+L105)/2</f>
        <v>0.04069623994933891</v>
      </c>
      <c r="X105">
        <f>(L105+M105)/2</f>
        <v>0.09827903788149128</v>
      </c>
    </row>
    <row r="106" spans="1:24" ht="15">
      <c r="A106" s="1">
        <v>36739</v>
      </c>
      <c r="B106">
        <v>131.06</v>
      </c>
      <c r="C106">
        <v>33.58</v>
      </c>
      <c r="D106">
        <v>27.99</v>
      </c>
      <c r="E106">
        <v>28.66</v>
      </c>
      <c r="F106">
        <v>25.33</v>
      </c>
      <c r="G106">
        <v>40.54</v>
      </c>
      <c r="H106" s="2">
        <f t="shared" si="8"/>
        <v>-0.0563418785063492</v>
      </c>
      <c r="I106" s="2">
        <f t="shared" si="9"/>
        <v>0.08748277668326576</v>
      </c>
      <c r="J106" s="2">
        <f t="shared" si="10"/>
        <v>0.17730721963988572</v>
      </c>
      <c r="K106" s="2">
        <f t="shared" si="11"/>
        <v>-0.14627297458362998</v>
      </c>
      <c r="L106" s="2">
        <f t="shared" si="12"/>
        <v>0.08037670394195562</v>
      </c>
      <c r="M106" s="2">
        <f t="shared" si="12"/>
        <v>-0.19044523927463475</v>
      </c>
      <c r="N106" s="3">
        <f t="shared" si="13"/>
        <v>0.001689697281368474</v>
      </c>
      <c r="O106" s="3"/>
      <c r="U106">
        <f>(I106+J106)/2</f>
        <v>0.13239499816157574</v>
      </c>
      <c r="V106">
        <f>(J106+K106)/2</f>
        <v>0.015517122528127869</v>
      </c>
      <c r="W106">
        <f>(K106+L106)/2</f>
        <v>-0.03294813532083718</v>
      </c>
      <c r="X106">
        <f>(L106+M106)/2</f>
        <v>-0.055034267666339565</v>
      </c>
    </row>
    <row r="107" spans="1:24" ht="15">
      <c r="A107" s="1">
        <v>36770</v>
      </c>
      <c r="B107">
        <v>123.88</v>
      </c>
      <c r="C107">
        <v>36.65</v>
      </c>
      <c r="D107">
        <v>33.42</v>
      </c>
      <c r="E107">
        <v>24.76</v>
      </c>
      <c r="F107">
        <v>27.45</v>
      </c>
      <c r="G107">
        <v>33.51</v>
      </c>
      <c r="H107" s="2">
        <f t="shared" si="8"/>
        <v>-0.004774051224540443</v>
      </c>
      <c r="I107" s="2">
        <f t="shared" si="9"/>
        <v>0.0008182190556036417</v>
      </c>
      <c r="J107" s="2">
        <f t="shared" si="10"/>
        <v>0.15029612025587635</v>
      </c>
      <c r="K107" s="2">
        <f t="shared" si="11"/>
        <v>0.13257172388910332</v>
      </c>
      <c r="L107" s="2">
        <f t="shared" si="12"/>
        <v>0.06862850638909634</v>
      </c>
      <c r="M107" s="2">
        <f t="shared" si="12"/>
        <v>-0.008390819382716241</v>
      </c>
      <c r="N107" s="3">
        <f t="shared" si="13"/>
        <v>0.06878475004139269</v>
      </c>
      <c r="O107" s="3"/>
      <c r="U107">
        <f>(I107+J107)/2</f>
        <v>0.07555716965574</v>
      </c>
      <c r="V107">
        <f>(J107+K107)/2</f>
        <v>0.14143392207248984</v>
      </c>
      <c r="W107">
        <f>(K107+L107)/2</f>
        <v>0.10060011513909983</v>
      </c>
      <c r="X107">
        <f>(L107+M107)/2</f>
        <v>0.03011884350319005</v>
      </c>
    </row>
    <row r="108" spans="1:24" ht="15">
      <c r="A108" s="1">
        <v>36801</v>
      </c>
      <c r="B108">
        <v>123.29</v>
      </c>
      <c r="C108">
        <v>36.68</v>
      </c>
      <c r="D108">
        <v>38.84</v>
      </c>
      <c r="E108">
        <v>28.27</v>
      </c>
      <c r="F108">
        <v>29.4</v>
      </c>
      <c r="G108">
        <v>33.23</v>
      </c>
      <c r="H108" s="2">
        <f t="shared" si="8"/>
        <v>-0.07755169327218336</v>
      </c>
      <c r="I108" s="2">
        <f t="shared" si="9"/>
        <v>-0.00848738838936658</v>
      </c>
      <c r="J108" s="2">
        <f t="shared" si="10"/>
        <v>-0.048803037578761366</v>
      </c>
      <c r="K108" s="2">
        <f t="shared" si="11"/>
        <v>-0.1826753512430721</v>
      </c>
      <c r="L108" s="2">
        <f t="shared" si="12"/>
        <v>0.04716915554733392</v>
      </c>
      <c r="M108" s="2">
        <f t="shared" si="12"/>
        <v>-0.20984091138428473</v>
      </c>
      <c r="N108" s="3">
        <f t="shared" si="13"/>
        <v>-0.08052750660963018</v>
      </c>
      <c r="O108" s="3"/>
      <c r="U108">
        <f>(I108+J108)/2</f>
        <v>-0.028645212984063972</v>
      </c>
      <c r="V108">
        <f>(J108+K108)/2</f>
        <v>-0.11573919441091673</v>
      </c>
      <c r="W108">
        <f>(K108+L108)/2</f>
        <v>-0.06775309784786909</v>
      </c>
      <c r="X108">
        <f>(L108+M108)/2</f>
        <v>-0.08133587791847541</v>
      </c>
    </row>
    <row r="109" spans="1:24" ht="15">
      <c r="A109" s="1">
        <v>36831</v>
      </c>
      <c r="B109">
        <v>114.09</v>
      </c>
      <c r="C109">
        <v>36.37</v>
      </c>
      <c r="D109">
        <v>36.99</v>
      </c>
      <c r="E109">
        <v>23.55</v>
      </c>
      <c r="F109">
        <v>30.82</v>
      </c>
      <c r="G109">
        <v>26.94</v>
      </c>
      <c r="H109" s="2">
        <f t="shared" si="8"/>
        <v>-0.005625399382426899</v>
      </c>
      <c r="I109" s="2">
        <f t="shared" si="9"/>
        <v>-0.012171657873470298</v>
      </c>
      <c r="J109" s="2">
        <f t="shared" si="10"/>
        <v>-0.1402351551607346</v>
      </c>
      <c r="K109" s="2">
        <f t="shared" si="11"/>
        <v>-0.27936572316085684</v>
      </c>
      <c r="L109" s="2">
        <f t="shared" si="12"/>
        <v>0.04659375487821382</v>
      </c>
      <c r="M109" s="2">
        <f t="shared" si="12"/>
        <v>0.20863645474966486</v>
      </c>
      <c r="N109" s="3">
        <f t="shared" si="13"/>
        <v>-0.03530846531343661</v>
      </c>
      <c r="O109" s="3"/>
      <c r="U109">
        <f>(I109+J109)/2</f>
        <v>-0.07620340651710245</v>
      </c>
      <c r="V109">
        <f>(J109+K109)/2</f>
        <v>-0.20980043916079572</v>
      </c>
      <c r="W109">
        <f>(K109+L109)/2</f>
        <v>-0.11638598414132151</v>
      </c>
      <c r="X109">
        <f>(L109+M109)/2</f>
        <v>0.12761510481393934</v>
      </c>
    </row>
    <row r="110" spans="1:24" ht="15">
      <c r="A110" s="1">
        <v>36861</v>
      </c>
      <c r="B110">
        <v>113.45</v>
      </c>
      <c r="C110">
        <v>35.93</v>
      </c>
      <c r="D110">
        <v>32.15</v>
      </c>
      <c r="E110">
        <v>17.81</v>
      </c>
      <c r="F110">
        <v>32.29</v>
      </c>
      <c r="G110">
        <v>33.19</v>
      </c>
      <c r="H110" s="2">
        <f t="shared" si="8"/>
        <v>0.04355074934933523</v>
      </c>
      <c r="I110" s="2">
        <f t="shared" si="9"/>
        <v>-0.03253009219929037</v>
      </c>
      <c r="J110" s="2">
        <f t="shared" si="10"/>
        <v>0.017574061050917855</v>
      </c>
      <c r="K110" s="2">
        <f t="shared" si="11"/>
        <v>0.34151285216635197</v>
      </c>
      <c r="L110" s="2">
        <f t="shared" si="12"/>
        <v>-0.08327389529566753</v>
      </c>
      <c r="M110" s="2">
        <f t="shared" si="12"/>
        <v>0.19806520600771638</v>
      </c>
      <c r="N110" s="3">
        <f t="shared" si="13"/>
        <v>0.08826962634600566</v>
      </c>
      <c r="O110" s="3"/>
      <c r="U110">
        <f>(I110+J110)/2</f>
        <v>-0.007478015574186259</v>
      </c>
      <c r="V110">
        <f>(J110+K110)/2</f>
        <v>0.1795434566086349</v>
      </c>
      <c r="W110">
        <f>(K110+L110)/2</f>
        <v>0.12911947843534222</v>
      </c>
      <c r="X110">
        <f>(L110+M110)/2</f>
        <v>0.05739565535602442</v>
      </c>
    </row>
    <row r="111" spans="1:24" ht="15">
      <c r="A111" s="1">
        <v>36893</v>
      </c>
      <c r="B111">
        <v>118.5</v>
      </c>
      <c r="C111">
        <v>34.78</v>
      </c>
      <c r="D111">
        <v>32.72</v>
      </c>
      <c r="E111">
        <v>25.06</v>
      </c>
      <c r="F111">
        <v>29.71</v>
      </c>
      <c r="G111">
        <v>40.46</v>
      </c>
      <c r="H111" s="2">
        <f t="shared" si="8"/>
        <v>-0.10030999987175804</v>
      </c>
      <c r="I111" s="2">
        <f t="shared" si="9"/>
        <v>-0.032435275753153636</v>
      </c>
      <c r="J111" s="2">
        <f t="shared" si="10"/>
        <v>-0.013538668332798043</v>
      </c>
      <c r="K111" s="2">
        <f t="shared" si="11"/>
        <v>-0.03409421134297563</v>
      </c>
      <c r="L111" s="2">
        <f t="shared" si="12"/>
        <v>-0.01868578233405893</v>
      </c>
      <c r="M111" s="2">
        <f t="shared" si="12"/>
        <v>-0.16429422426999896</v>
      </c>
      <c r="N111" s="3">
        <f t="shared" si="13"/>
        <v>-0.05260963240659704</v>
      </c>
      <c r="O111" s="3"/>
      <c r="U111">
        <f>(I111+J111)/2</f>
        <v>-0.02298697204297584</v>
      </c>
      <c r="V111">
        <f>(J111+K111)/2</f>
        <v>-0.023816439837886838</v>
      </c>
      <c r="W111">
        <f>(K111+L111)/2</f>
        <v>-0.026389996838517282</v>
      </c>
      <c r="X111">
        <f>(L111+M111)/2</f>
        <v>-0.09149000330202894</v>
      </c>
    </row>
    <row r="112" spans="1:24" ht="15">
      <c r="A112" s="1">
        <v>36923</v>
      </c>
      <c r="B112">
        <v>107.19</v>
      </c>
      <c r="C112">
        <v>33.67</v>
      </c>
      <c r="D112">
        <v>32.28</v>
      </c>
      <c r="E112">
        <v>24.22</v>
      </c>
      <c r="F112">
        <v>29.16</v>
      </c>
      <c r="G112">
        <v>34.33</v>
      </c>
      <c r="H112" s="2">
        <f t="shared" si="8"/>
        <v>-0.0576030229617599</v>
      </c>
      <c r="I112" s="2">
        <f t="shared" si="9"/>
        <v>-0.0005941770822466275</v>
      </c>
      <c r="J112" s="2">
        <f t="shared" si="10"/>
        <v>-0.06660591902092428</v>
      </c>
      <c r="K112" s="2">
        <f t="shared" si="11"/>
        <v>-0.0758881239366831</v>
      </c>
      <c r="L112" s="2">
        <f t="shared" si="12"/>
        <v>-0.11894111337701085</v>
      </c>
      <c r="M112" s="2">
        <f t="shared" si="12"/>
        <v>-0.03830065881682332</v>
      </c>
      <c r="N112" s="3">
        <f t="shared" si="13"/>
        <v>-0.060065998446737635</v>
      </c>
      <c r="O112" s="3"/>
      <c r="U112">
        <f>(I112+J112)/2</f>
        <v>-0.03360004805158545</v>
      </c>
      <c r="V112">
        <f>(J112+K112)/2</f>
        <v>-0.07124702147880368</v>
      </c>
      <c r="W112">
        <f>(K112+L112)/2</f>
        <v>-0.09741461865684697</v>
      </c>
      <c r="X112">
        <f>(L112+M112)/2</f>
        <v>-0.07862088609691709</v>
      </c>
    </row>
    <row r="113" spans="1:24" ht="15">
      <c r="A113" s="1">
        <v>36951</v>
      </c>
      <c r="B113">
        <v>101.19</v>
      </c>
      <c r="C113">
        <v>33.65</v>
      </c>
      <c r="D113">
        <v>30.2</v>
      </c>
      <c r="E113">
        <v>22.45</v>
      </c>
      <c r="F113">
        <v>25.89</v>
      </c>
      <c r="G113">
        <v>33.04</v>
      </c>
      <c r="H113" s="2">
        <f t="shared" si="8"/>
        <v>0.0819337780585867</v>
      </c>
      <c r="I113" s="2">
        <f t="shared" si="9"/>
        <v>0.08975649130019336</v>
      </c>
      <c r="J113" s="2">
        <f t="shared" si="10"/>
        <v>-0.07278434522321353</v>
      </c>
      <c r="K113" s="2">
        <f t="shared" si="11"/>
        <v>0.21410505405761038</v>
      </c>
      <c r="L113" s="2">
        <f t="shared" si="12"/>
        <v>-0.035381048916585556</v>
      </c>
      <c r="M113" s="2">
        <f t="shared" si="12"/>
        <v>0.07434575086932416</v>
      </c>
      <c r="N113" s="3">
        <f t="shared" si="13"/>
        <v>0.054008380417465765</v>
      </c>
      <c r="O113" s="3"/>
      <c r="U113">
        <f>(I113+J113)/2</f>
        <v>0.008486073038489916</v>
      </c>
      <c r="V113">
        <f>(J113+K113)/2</f>
        <v>0.07066035441719842</v>
      </c>
      <c r="W113">
        <f>(K113+L113)/2</f>
        <v>0.08936200257051241</v>
      </c>
      <c r="X113">
        <f>(L113+M113)/2</f>
        <v>0.0194823509763693</v>
      </c>
    </row>
    <row r="114" spans="1:24" ht="15">
      <c r="A114" s="1">
        <v>36983</v>
      </c>
      <c r="B114">
        <v>109.83</v>
      </c>
      <c r="C114">
        <v>36.81</v>
      </c>
      <c r="D114">
        <v>28.08</v>
      </c>
      <c r="E114">
        <v>27.81</v>
      </c>
      <c r="F114">
        <v>24.99</v>
      </c>
      <c r="G114">
        <v>35.59</v>
      </c>
      <c r="H114" s="2">
        <f t="shared" si="8"/>
        <v>-0.0055695190762472535</v>
      </c>
      <c r="I114" s="2">
        <f t="shared" si="9"/>
        <v>0.006498804351165788</v>
      </c>
      <c r="J114" s="2">
        <f t="shared" si="10"/>
        <v>0.04252993686541151</v>
      </c>
      <c r="K114" s="2">
        <f t="shared" si="11"/>
        <v>0.020993476921286724</v>
      </c>
      <c r="L114" s="2">
        <f t="shared" si="12"/>
        <v>0.06731078530396672</v>
      </c>
      <c r="M114" s="2">
        <f t="shared" si="12"/>
        <v>0.02415106972841574</v>
      </c>
      <c r="N114" s="3">
        <f t="shared" si="13"/>
        <v>0.0322968146340493</v>
      </c>
      <c r="O114" s="3"/>
      <c r="U114">
        <f>(I114+J114)/2</f>
        <v>0.02451437060828865</v>
      </c>
      <c r="V114">
        <f>(J114+K114)/2</f>
        <v>0.03176170689334912</v>
      </c>
      <c r="W114">
        <f>(K114+L114)/2</f>
        <v>0.044152131112626725</v>
      </c>
      <c r="X114">
        <f>(L114+M114)/2</f>
        <v>0.04573092751619123</v>
      </c>
    </row>
    <row r="115" spans="1:24" ht="15">
      <c r="A115" s="1">
        <v>37012</v>
      </c>
      <c r="B115">
        <v>109.22</v>
      </c>
      <c r="C115">
        <v>37.05</v>
      </c>
      <c r="D115">
        <v>29.3</v>
      </c>
      <c r="E115">
        <v>28.4</v>
      </c>
      <c r="F115">
        <v>26.73</v>
      </c>
      <c r="G115">
        <v>36.46</v>
      </c>
      <c r="H115" s="2">
        <f t="shared" si="8"/>
        <v>-0.024186880761623897</v>
      </c>
      <c r="I115" s="2">
        <f t="shared" si="9"/>
        <v>-0.015504186535965303</v>
      </c>
      <c r="J115" s="2">
        <f t="shared" si="10"/>
        <v>-0.07180031916552476</v>
      </c>
      <c r="K115" s="2">
        <f t="shared" si="11"/>
        <v>0.053807736161411324</v>
      </c>
      <c r="L115" s="2">
        <f t="shared" si="12"/>
        <v>-0.006756782462879585</v>
      </c>
      <c r="M115" s="2">
        <f t="shared" si="12"/>
        <v>-0.1000112840100269</v>
      </c>
      <c r="N115" s="3">
        <f t="shared" si="13"/>
        <v>-0.028052967202597045</v>
      </c>
      <c r="O115" s="3"/>
      <c r="U115">
        <f>(I115+J115)/2</f>
        <v>-0.04365225285074503</v>
      </c>
      <c r="V115">
        <f>(J115+K115)/2</f>
        <v>-0.008996291502056719</v>
      </c>
      <c r="W115">
        <f>(K115+L115)/2</f>
        <v>0.02352547684926587</v>
      </c>
      <c r="X115">
        <f>(L115+M115)/2</f>
        <v>-0.05338403323645324</v>
      </c>
    </row>
    <row r="116" spans="1:24" ht="15">
      <c r="A116" s="1">
        <v>37043</v>
      </c>
      <c r="B116">
        <v>106.61</v>
      </c>
      <c r="C116">
        <v>36.48</v>
      </c>
      <c r="D116">
        <v>27.27</v>
      </c>
      <c r="E116">
        <v>29.97</v>
      </c>
      <c r="F116">
        <v>26.55</v>
      </c>
      <c r="G116">
        <v>32.99</v>
      </c>
      <c r="H116" s="2">
        <f t="shared" si="8"/>
        <v>-0.010182043279384878</v>
      </c>
      <c r="I116" s="2">
        <f t="shared" si="9"/>
        <v>-0.044850566165351324</v>
      </c>
      <c r="J116" s="2">
        <f t="shared" si="10"/>
        <v>0.12302535183763164</v>
      </c>
      <c r="K116" s="2">
        <f t="shared" si="11"/>
        <v>-0.09808345789031536</v>
      </c>
      <c r="L116" s="2">
        <f t="shared" si="12"/>
        <v>0.1127904721616102</v>
      </c>
      <c r="M116" s="2">
        <f t="shared" si="12"/>
        <v>-0.01928139305019938</v>
      </c>
      <c r="N116" s="3">
        <f t="shared" si="13"/>
        <v>0.014720081378675153</v>
      </c>
      <c r="O116" s="3"/>
      <c r="U116">
        <f>(I116+J116)/2</f>
        <v>0.039087392836140156</v>
      </c>
      <c r="V116">
        <f>(J116+K116)/2</f>
        <v>0.012470946973658137</v>
      </c>
      <c r="W116">
        <f>(K116+L116)/2</f>
        <v>0.007353507135647419</v>
      </c>
      <c r="X116">
        <f>(L116+M116)/2</f>
        <v>0.04675453955570541</v>
      </c>
    </row>
    <row r="117" spans="1:24" ht="15">
      <c r="A117" s="1">
        <v>37074</v>
      </c>
      <c r="B117">
        <v>105.53</v>
      </c>
      <c r="C117">
        <v>34.88</v>
      </c>
      <c r="D117">
        <v>30.84</v>
      </c>
      <c r="E117">
        <v>27.17</v>
      </c>
      <c r="F117">
        <v>29.72</v>
      </c>
      <c r="G117">
        <v>32.36</v>
      </c>
      <c r="H117" s="2">
        <f t="shared" si="8"/>
        <v>-0.06115186208136869</v>
      </c>
      <c r="I117" s="2">
        <f t="shared" si="9"/>
        <v>-0.03382246590712423</v>
      </c>
      <c r="J117" s="2">
        <f t="shared" si="10"/>
        <v>-0.09589400778626755</v>
      </c>
      <c r="K117" s="2">
        <f t="shared" si="11"/>
        <v>-0.14852306526868508</v>
      </c>
      <c r="L117" s="2">
        <f t="shared" si="12"/>
        <v>0.043134258610730836</v>
      </c>
      <c r="M117" s="2">
        <f t="shared" si="12"/>
        <v>-0.09422918209269504</v>
      </c>
      <c r="N117" s="3">
        <f t="shared" si="13"/>
        <v>-0.06586689248880821</v>
      </c>
      <c r="O117" s="3"/>
      <c r="U117">
        <f>(I117+J117)/2</f>
        <v>-0.0648582368466959</v>
      </c>
      <c r="V117">
        <f>(J117+K117)/2</f>
        <v>-0.12220853652747632</v>
      </c>
      <c r="W117">
        <f>(K117+L117)/2</f>
        <v>-0.052694403328977124</v>
      </c>
      <c r="X117">
        <f>(L117+M117)/2</f>
        <v>-0.025547461740982103</v>
      </c>
    </row>
    <row r="118" spans="1:24" ht="15">
      <c r="A118" s="1">
        <v>37104</v>
      </c>
      <c r="B118">
        <v>99.27</v>
      </c>
      <c r="C118">
        <v>33.72</v>
      </c>
      <c r="D118">
        <v>28.02</v>
      </c>
      <c r="E118">
        <v>23.42</v>
      </c>
      <c r="F118">
        <v>31.03</v>
      </c>
      <c r="G118">
        <v>29.45</v>
      </c>
      <c r="H118" s="2">
        <f t="shared" si="8"/>
        <v>-0.08522720622414681</v>
      </c>
      <c r="I118" s="2">
        <f t="shared" si="9"/>
        <v>-0.01886001120013381</v>
      </c>
      <c r="J118" s="2">
        <f t="shared" si="10"/>
        <v>0.1412194651550096</v>
      </c>
      <c r="K118" s="2">
        <f t="shared" si="11"/>
        <v>-0.10859184331266203</v>
      </c>
      <c r="L118" s="2">
        <f t="shared" si="12"/>
        <v>-0.01854013099327334</v>
      </c>
      <c r="M118" s="2">
        <f t="shared" si="12"/>
        <v>-0.14323145162100648</v>
      </c>
      <c r="N118" s="3">
        <f t="shared" si="13"/>
        <v>-0.02960079439441321</v>
      </c>
      <c r="O118" s="3"/>
      <c r="U118">
        <f>(I118+J118)/2</f>
        <v>0.0611797269774379</v>
      </c>
      <c r="V118">
        <f>(J118+K118)/2</f>
        <v>0.016313810921173788</v>
      </c>
      <c r="W118">
        <f>(K118+L118)/2</f>
        <v>-0.06356598715296768</v>
      </c>
      <c r="X118">
        <f>(L118+M118)/2</f>
        <v>-0.08088579130713991</v>
      </c>
    </row>
    <row r="119" spans="1:24" ht="15">
      <c r="A119" s="1">
        <v>37138</v>
      </c>
      <c r="B119">
        <v>91.16</v>
      </c>
      <c r="C119">
        <v>33.09</v>
      </c>
      <c r="D119">
        <v>32.27</v>
      </c>
      <c r="E119">
        <v>21.01</v>
      </c>
      <c r="F119">
        <v>30.46</v>
      </c>
      <c r="G119">
        <v>25.52</v>
      </c>
      <c r="H119" s="2">
        <f t="shared" si="8"/>
        <v>0.012969502267765165</v>
      </c>
      <c r="I119" s="2">
        <f t="shared" si="9"/>
        <v>0.0012080943782835085</v>
      </c>
      <c r="J119" s="2">
        <f t="shared" si="10"/>
        <v>-0.20647201702623796</v>
      </c>
      <c r="K119" s="2">
        <f t="shared" si="11"/>
        <v>0.1276239254938294</v>
      </c>
      <c r="L119" s="2">
        <f t="shared" si="12"/>
        <v>0.018862347848002337</v>
      </c>
      <c r="M119" s="2">
        <f t="shared" si="12"/>
        <v>0.04482650493984375</v>
      </c>
      <c r="N119" s="3">
        <f t="shared" si="13"/>
        <v>-0.0027902288732557954</v>
      </c>
      <c r="O119" s="3"/>
      <c r="U119">
        <f>(I119+J119)/2</f>
        <v>-0.10263196132397723</v>
      </c>
      <c r="V119">
        <f>(J119+K119)/2</f>
        <v>-0.039424045766204285</v>
      </c>
      <c r="W119">
        <f>(K119+L119)/2</f>
        <v>0.07324313667091586</v>
      </c>
      <c r="X119">
        <f>(L119+M119)/2</f>
        <v>0.03184442639392304</v>
      </c>
    </row>
    <row r="120" spans="1:24" ht="15">
      <c r="A120" s="1">
        <v>37165</v>
      </c>
      <c r="B120">
        <v>92.35</v>
      </c>
      <c r="C120">
        <v>33.13</v>
      </c>
      <c r="D120">
        <v>26.25</v>
      </c>
      <c r="E120">
        <v>23.87</v>
      </c>
      <c r="F120">
        <v>31.04</v>
      </c>
      <c r="G120">
        <v>26.69</v>
      </c>
      <c r="H120" s="2">
        <f t="shared" si="8"/>
        <v>0.07507432386495694</v>
      </c>
      <c r="I120" s="2">
        <f t="shared" si="9"/>
        <v>-0.04759860149781092</v>
      </c>
      <c r="J120" s="2">
        <f t="shared" si="10"/>
        <v>-0.019231361927887658</v>
      </c>
      <c r="K120" s="2">
        <f t="shared" si="11"/>
        <v>0.09922526928356801</v>
      </c>
      <c r="L120" s="2">
        <f t="shared" si="12"/>
        <v>0.04872879753445236</v>
      </c>
      <c r="M120" s="2">
        <f t="shared" si="12"/>
        <v>0.06456193787351339</v>
      </c>
      <c r="N120" s="3">
        <f t="shared" si="13"/>
        <v>0.029137208253167034</v>
      </c>
      <c r="O120" s="3"/>
      <c r="U120">
        <f>(I120+J120)/2</f>
        <v>-0.03341498171284929</v>
      </c>
      <c r="V120">
        <f>(J120+K120)/2</f>
        <v>0.039996953677840175</v>
      </c>
      <c r="W120">
        <f>(K120+L120)/2</f>
        <v>0.07397703340901018</v>
      </c>
      <c r="X120">
        <f>(L120+M120)/2</f>
        <v>0.056645367703982874</v>
      </c>
    </row>
    <row r="121" spans="1:24" ht="15">
      <c r="A121" s="1">
        <v>37196</v>
      </c>
      <c r="B121">
        <v>99.55</v>
      </c>
      <c r="C121">
        <v>31.59</v>
      </c>
      <c r="D121">
        <v>25.75</v>
      </c>
      <c r="E121">
        <v>26.36</v>
      </c>
      <c r="F121">
        <v>32.59</v>
      </c>
      <c r="G121">
        <v>28.47</v>
      </c>
      <c r="H121" s="2">
        <f t="shared" si="8"/>
        <v>0.002207506415210503</v>
      </c>
      <c r="I121" s="2">
        <f t="shared" si="9"/>
        <v>0.04970926110844953</v>
      </c>
      <c r="J121" s="2">
        <f t="shared" si="10"/>
        <v>0.04666122366986469</v>
      </c>
      <c r="K121" s="2">
        <f t="shared" si="11"/>
        <v>0.03136926366764481</v>
      </c>
      <c r="L121" s="2">
        <f t="shared" si="12"/>
        <v>0.021251558737463316</v>
      </c>
      <c r="M121" s="2">
        <f t="shared" si="12"/>
        <v>-0.03721359634043431</v>
      </c>
      <c r="N121" s="3">
        <f t="shared" si="13"/>
        <v>0.022355542168597607</v>
      </c>
      <c r="O121" s="3"/>
      <c r="U121">
        <f>(I121+J121)/2</f>
        <v>0.04818524238915711</v>
      </c>
      <c r="V121">
        <f>(J121+K121)/2</f>
        <v>0.03901524366875475</v>
      </c>
      <c r="W121">
        <f>(K121+L121)/2</f>
        <v>0.026310411202554063</v>
      </c>
      <c r="X121">
        <f>(L121+M121)/2</f>
        <v>-0.007981018801485495</v>
      </c>
    </row>
    <row r="122" spans="1:24" ht="15">
      <c r="A122" s="1">
        <v>37228</v>
      </c>
      <c r="B122">
        <v>99.77</v>
      </c>
      <c r="C122">
        <v>33.2</v>
      </c>
      <c r="D122">
        <v>26.98</v>
      </c>
      <c r="E122">
        <v>27.2</v>
      </c>
      <c r="F122">
        <v>33.29</v>
      </c>
      <c r="G122">
        <v>27.43</v>
      </c>
      <c r="H122" s="2">
        <f t="shared" si="8"/>
        <v>-0.009871151869033312</v>
      </c>
      <c r="I122" s="2">
        <f t="shared" si="9"/>
        <v>-0.006345390681953056</v>
      </c>
      <c r="J122" s="2">
        <f t="shared" si="10"/>
        <v>-0.03853895894372039</v>
      </c>
      <c r="K122" s="2">
        <f t="shared" si="11"/>
        <v>-0.03936778279101949</v>
      </c>
      <c r="L122" s="2">
        <f t="shared" si="12"/>
        <v>0.036571459814967344</v>
      </c>
      <c r="M122" s="2">
        <f t="shared" si="12"/>
        <v>-0.05585112606121401</v>
      </c>
      <c r="N122" s="3">
        <f t="shared" si="13"/>
        <v>-0.02070635973258792</v>
      </c>
      <c r="O122" s="3"/>
      <c r="U122">
        <f>(I122+J122)/2</f>
        <v>-0.022442174812836724</v>
      </c>
      <c r="V122">
        <f>(J122+K122)/2</f>
        <v>-0.03895337086736994</v>
      </c>
      <c r="W122">
        <f>(K122+L122)/2</f>
        <v>-0.0013981614880260729</v>
      </c>
      <c r="X122">
        <f>(L122+M122)/2</f>
        <v>-0.009639833123123331</v>
      </c>
    </row>
    <row r="123" spans="1:24" ht="15">
      <c r="A123" s="1">
        <v>37258</v>
      </c>
      <c r="B123">
        <v>98.79</v>
      </c>
      <c r="C123">
        <v>32.99</v>
      </c>
      <c r="D123">
        <v>25.96</v>
      </c>
      <c r="E123">
        <v>26.15</v>
      </c>
      <c r="F123">
        <v>34.53</v>
      </c>
      <c r="G123">
        <v>25.94</v>
      </c>
      <c r="H123" s="2">
        <f t="shared" si="8"/>
        <v>-0.018079242239312343</v>
      </c>
      <c r="I123" s="2">
        <f t="shared" si="9"/>
        <v>0.06199664523132986</v>
      </c>
      <c r="J123" s="2">
        <f t="shared" si="10"/>
        <v>0.010346902042893014</v>
      </c>
      <c r="K123" s="2">
        <f t="shared" si="11"/>
        <v>-0.08788086665400785</v>
      </c>
      <c r="L123" s="2">
        <f t="shared" si="12"/>
        <v>0.03723607670482876</v>
      </c>
      <c r="M123" s="2">
        <f t="shared" si="12"/>
        <v>-0.15209676382921478</v>
      </c>
      <c r="N123" s="3">
        <f t="shared" si="13"/>
        <v>-0.0260796013008342</v>
      </c>
      <c r="O123" s="3"/>
      <c r="U123">
        <f>(I123+J123)/2</f>
        <v>0.03617177363711144</v>
      </c>
      <c r="V123">
        <f>(J123+K123)/2</f>
        <v>-0.03876698230555742</v>
      </c>
      <c r="W123">
        <f>(K123+L123)/2</f>
        <v>-0.025322394974589546</v>
      </c>
      <c r="X123">
        <f>(L123+M123)/2</f>
        <v>-0.05743034356219301</v>
      </c>
    </row>
    <row r="124" spans="1:24" ht="15">
      <c r="A124" s="1">
        <v>37288</v>
      </c>
      <c r="B124">
        <v>97.02</v>
      </c>
      <c r="C124">
        <v>35.1</v>
      </c>
      <c r="D124">
        <v>26.23</v>
      </c>
      <c r="E124">
        <v>23.95</v>
      </c>
      <c r="F124">
        <v>35.84</v>
      </c>
      <c r="G124">
        <v>22.28</v>
      </c>
      <c r="H124" s="2">
        <f t="shared" si="8"/>
        <v>0.03274992336960825</v>
      </c>
      <c r="I124" s="2">
        <f t="shared" si="9"/>
        <v>0.05945081435374844</v>
      </c>
      <c r="J124" s="2">
        <f t="shared" si="10"/>
        <v>-0.010732184266884826</v>
      </c>
      <c r="K124" s="2">
        <f t="shared" si="11"/>
        <v>0.03326112395947156</v>
      </c>
      <c r="L124" s="2">
        <f t="shared" si="12"/>
        <v>0.060624621816434576</v>
      </c>
      <c r="M124" s="2">
        <f t="shared" si="12"/>
        <v>0.19805588763141202</v>
      </c>
      <c r="N124" s="3">
        <f t="shared" si="13"/>
        <v>0.06813205269883635</v>
      </c>
      <c r="O124" s="3"/>
      <c r="U124">
        <f>(I124+J124)/2</f>
        <v>0.024359315043431806</v>
      </c>
      <c r="V124">
        <f>(J124+K124)/2</f>
        <v>0.011264469846293368</v>
      </c>
      <c r="W124">
        <f>(K124+L124)/2</f>
        <v>0.04694287288795307</v>
      </c>
      <c r="X124">
        <f>(L124+M124)/2</f>
        <v>0.1293402547239233</v>
      </c>
    </row>
    <row r="125" spans="1:24" ht="15">
      <c r="A125" s="1">
        <v>37316</v>
      </c>
      <c r="B125">
        <v>100.25</v>
      </c>
      <c r="C125">
        <v>37.25</v>
      </c>
      <c r="D125">
        <v>25.95</v>
      </c>
      <c r="E125">
        <v>24.76</v>
      </c>
      <c r="F125">
        <v>38.08</v>
      </c>
      <c r="G125">
        <v>27.16</v>
      </c>
      <c r="H125" s="2">
        <f t="shared" si="8"/>
        <v>-0.059914151068538146</v>
      </c>
      <c r="I125" s="2">
        <f t="shared" si="9"/>
        <v>-0.08718222745927395</v>
      </c>
      <c r="J125" s="2">
        <f t="shared" si="10"/>
        <v>-0.17932028477311457</v>
      </c>
      <c r="K125" s="2">
        <f t="shared" si="11"/>
        <v>-0.14350480244236952</v>
      </c>
      <c r="L125" s="2">
        <f t="shared" si="12"/>
        <v>0.006021748789393211</v>
      </c>
      <c r="M125" s="2">
        <f t="shared" si="12"/>
        <v>-0.005908436686166141</v>
      </c>
      <c r="N125" s="3">
        <f t="shared" si="13"/>
        <v>-0.0819788005143062</v>
      </c>
      <c r="O125" s="3"/>
      <c r="U125">
        <f>(I125+J125)/2</f>
        <v>-0.13325125611619426</v>
      </c>
      <c r="V125">
        <f>(J125+K125)/2</f>
        <v>-0.16141254360774204</v>
      </c>
      <c r="W125">
        <f>(K125+L125)/2</f>
        <v>-0.06874152682648815</v>
      </c>
      <c r="X125">
        <f>(L125+M125)/2</f>
        <v>5.665605161353504E-05</v>
      </c>
    </row>
    <row r="126" spans="1:24" ht="15">
      <c r="A126" s="1">
        <v>37347</v>
      </c>
      <c r="B126">
        <v>94.42</v>
      </c>
      <c r="C126">
        <v>34.14</v>
      </c>
      <c r="D126">
        <v>21.69</v>
      </c>
      <c r="E126">
        <v>21.45</v>
      </c>
      <c r="F126">
        <v>38.31</v>
      </c>
      <c r="G126">
        <v>27</v>
      </c>
      <c r="H126" s="2">
        <f t="shared" si="8"/>
        <v>-0.005948604751869091</v>
      </c>
      <c r="I126" s="2">
        <f t="shared" si="9"/>
        <v>-0.0002929544476786283</v>
      </c>
      <c r="J126" s="2">
        <f t="shared" si="10"/>
        <v>0.09869937529104433</v>
      </c>
      <c r="K126" s="2">
        <f t="shared" si="11"/>
        <v>-0.025975486403261083</v>
      </c>
      <c r="L126" s="2">
        <f t="shared" si="12"/>
        <v>-0.007861675711400284</v>
      </c>
      <c r="M126" s="2">
        <f t="shared" si="12"/>
        <v>0.024150460232283066</v>
      </c>
      <c r="N126" s="3">
        <f t="shared" si="13"/>
        <v>0.01774394379219748</v>
      </c>
      <c r="O126" s="3"/>
      <c r="U126">
        <f>(I126+J126)/2</f>
        <v>0.04920321042168285</v>
      </c>
      <c r="V126">
        <f>(J126+K126)/2</f>
        <v>0.036361944443891625</v>
      </c>
      <c r="W126">
        <f>(K126+L126)/2</f>
        <v>-0.016918581057330684</v>
      </c>
      <c r="X126">
        <f>(L126+M126)/2</f>
        <v>0.008144392260441391</v>
      </c>
    </row>
    <row r="127" spans="1:24" ht="15">
      <c r="A127" s="1">
        <v>37377</v>
      </c>
      <c r="B127">
        <v>93.86</v>
      </c>
      <c r="C127">
        <v>34.13</v>
      </c>
      <c r="D127">
        <v>23.94</v>
      </c>
      <c r="E127">
        <v>20.9</v>
      </c>
      <c r="F127">
        <v>38.01</v>
      </c>
      <c r="G127">
        <v>27.66</v>
      </c>
      <c r="H127" s="2">
        <f t="shared" si="8"/>
        <v>-0.07670111327529838</v>
      </c>
      <c r="I127" s="2">
        <f t="shared" si="9"/>
        <v>0.024313788156668625</v>
      </c>
      <c r="J127" s="2">
        <f t="shared" si="10"/>
        <v>-0.11684362741444776</v>
      </c>
      <c r="K127" s="2">
        <f t="shared" si="11"/>
        <v>0.07154145521749822</v>
      </c>
      <c r="L127" s="2">
        <f t="shared" si="12"/>
        <v>0.004986232611372099</v>
      </c>
      <c r="M127" s="2">
        <f t="shared" si="12"/>
        <v>-0.05843522708797533</v>
      </c>
      <c r="N127" s="3">
        <f t="shared" si="13"/>
        <v>-0.01488747570337683</v>
      </c>
      <c r="O127" s="3"/>
      <c r="U127">
        <f>(I127+J127)/2</f>
        <v>-0.04626491962888957</v>
      </c>
      <c r="V127">
        <f>(J127+K127)/2</f>
        <v>-0.02265108609847477</v>
      </c>
      <c r="W127">
        <f>(K127+L127)/2</f>
        <v>0.03826384391443516</v>
      </c>
      <c r="X127">
        <f>(L127+M127)/2</f>
        <v>-0.026724497238301614</v>
      </c>
    </row>
    <row r="128" spans="1:24" ht="15">
      <c r="A128" s="1">
        <v>37410</v>
      </c>
      <c r="B128">
        <v>86.93</v>
      </c>
      <c r="C128">
        <v>34.97</v>
      </c>
      <c r="D128">
        <v>21.3</v>
      </c>
      <c r="E128">
        <v>22.45</v>
      </c>
      <c r="F128">
        <v>38.2</v>
      </c>
      <c r="G128">
        <v>26.09</v>
      </c>
      <c r="H128" s="2">
        <f t="shared" si="8"/>
        <v>-0.08207706208400811</v>
      </c>
      <c r="I128" s="2">
        <f t="shared" si="9"/>
        <v>-0.10704591824780918</v>
      </c>
      <c r="J128" s="2">
        <f t="shared" si="10"/>
        <v>-0.08931877450099046</v>
      </c>
      <c r="K128" s="2">
        <f t="shared" si="11"/>
        <v>-0.13067197844432066</v>
      </c>
      <c r="L128" s="2">
        <f t="shared" si="12"/>
        <v>0.0015694483995774</v>
      </c>
      <c r="M128" s="2">
        <f t="shared" si="12"/>
        <v>-0.2957637019677182</v>
      </c>
      <c r="N128" s="3">
        <f t="shared" si="13"/>
        <v>-0.12424618495225222</v>
      </c>
      <c r="O128" s="3"/>
      <c r="U128">
        <f>(I128+J128)/2</f>
        <v>-0.09818234637439982</v>
      </c>
      <c r="V128">
        <f>(J128+K128)/2</f>
        <v>-0.10999537647265556</v>
      </c>
      <c r="W128">
        <f>(K128+L128)/2</f>
        <v>-0.06455126502237163</v>
      </c>
      <c r="X128">
        <f>(L128+M128)/2</f>
        <v>-0.1470971267840704</v>
      </c>
    </row>
    <row r="129" spans="1:24" ht="15">
      <c r="A129" s="1">
        <v>37438</v>
      </c>
      <c r="B129">
        <v>80.08</v>
      </c>
      <c r="C129">
        <v>31.42</v>
      </c>
      <c r="D129">
        <v>19.48</v>
      </c>
      <c r="E129">
        <v>19.7</v>
      </c>
      <c r="F129">
        <v>38.26</v>
      </c>
      <c r="G129">
        <v>19.41</v>
      </c>
      <c r="H129" s="2">
        <f t="shared" si="8"/>
        <v>0.0067206226820548665</v>
      </c>
      <c r="I129" s="2">
        <f t="shared" si="9"/>
        <v>-0.030045871827312</v>
      </c>
      <c r="J129" s="2">
        <f t="shared" si="10"/>
        <v>-0.11176932679003215</v>
      </c>
      <c r="K129" s="2">
        <f t="shared" si="11"/>
        <v>0.02258565264874912</v>
      </c>
      <c r="L129" s="2">
        <f t="shared" si="12"/>
        <v>-0.003928249126337935</v>
      </c>
      <c r="M129" s="2">
        <f t="shared" si="12"/>
        <v>0.05609883384992376</v>
      </c>
      <c r="N129" s="3">
        <f t="shared" si="13"/>
        <v>-0.013411792249001842</v>
      </c>
      <c r="O129" s="3"/>
      <c r="U129">
        <f>(I129+J129)/2</f>
        <v>-0.07090759930867208</v>
      </c>
      <c r="V129">
        <f>(J129+K129)/2</f>
        <v>-0.044591837070641516</v>
      </c>
      <c r="W129">
        <f>(K129+L129)/2</f>
        <v>0.009328701761205593</v>
      </c>
      <c r="X129">
        <f>(L129+M129)/2</f>
        <v>0.02608529236179291</v>
      </c>
    </row>
    <row r="130" spans="1:24" ht="15">
      <c r="A130" s="1">
        <v>37469</v>
      </c>
      <c r="B130">
        <v>80.62</v>
      </c>
      <c r="C130">
        <v>30.49</v>
      </c>
      <c r="D130">
        <v>17.42</v>
      </c>
      <c r="E130">
        <v>20.15</v>
      </c>
      <c r="F130">
        <v>38.11</v>
      </c>
      <c r="G130">
        <v>20.53</v>
      </c>
      <c r="H130" s="2">
        <f t="shared" si="8"/>
        <v>-0.11072231060483784</v>
      </c>
      <c r="I130" s="2">
        <f t="shared" si="9"/>
        <v>-0.10539695814247896</v>
      </c>
      <c r="J130" s="2">
        <f t="shared" si="10"/>
        <v>-0.2071978831587833</v>
      </c>
      <c r="K130" s="2">
        <f t="shared" si="11"/>
        <v>-0.11505722551863817</v>
      </c>
      <c r="L130" s="2">
        <f t="shared" si="12"/>
        <v>0.00836168969098372</v>
      </c>
      <c r="M130" s="2">
        <f t="shared" si="12"/>
        <v>-0.32928913448755415</v>
      </c>
      <c r="N130" s="3">
        <f t="shared" si="13"/>
        <v>-0.14971590232329418</v>
      </c>
      <c r="O130" s="3"/>
      <c r="U130">
        <f>(I130+J130)/2</f>
        <v>-0.15629742065063112</v>
      </c>
      <c r="V130">
        <f>(J130+K130)/2</f>
        <v>-0.16112755433871073</v>
      </c>
      <c r="W130">
        <f>(K130+L130)/2</f>
        <v>-0.053347767913827226</v>
      </c>
      <c r="X130">
        <f>(L130+M130)/2</f>
        <v>-0.1604637223982852</v>
      </c>
    </row>
    <row r="131" spans="1:24" ht="15">
      <c r="A131" s="1">
        <v>37502</v>
      </c>
      <c r="B131">
        <v>72.17</v>
      </c>
      <c r="C131">
        <v>27.44</v>
      </c>
      <c r="D131">
        <v>14.16</v>
      </c>
      <c r="E131">
        <v>17.96</v>
      </c>
      <c r="F131">
        <v>38.43</v>
      </c>
      <c r="G131">
        <v>14.77</v>
      </c>
      <c r="H131" s="2">
        <f t="shared" si="8"/>
        <v>0.07909364253802398</v>
      </c>
      <c r="I131" s="2">
        <f t="shared" si="9"/>
        <v>0.05356840116132</v>
      </c>
      <c r="J131" s="2">
        <f t="shared" si="10"/>
        <v>0.25702627042084547</v>
      </c>
      <c r="K131" s="2">
        <f t="shared" si="11"/>
        <v>0.20062007664712667</v>
      </c>
      <c r="L131" s="2">
        <f t="shared" si="12"/>
        <v>-0.006002888964223185</v>
      </c>
      <c r="M131" s="2">
        <f t="shared" si="12"/>
        <v>0.10590200748099399</v>
      </c>
      <c r="N131" s="3">
        <f t="shared" si="13"/>
        <v>0.12222277334921258</v>
      </c>
      <c r="O131" s="3"/>
      <c r="U131">
        <f>(I131+J131)/2</f>
        <v>0.15529733579108274</v>
      </c>
      <c r="V131">
        <f>(J131+K131)/2</f>
        <v>0.22882317353398607</v>
      </c>
      <c r="W131">
        <f>(K131+L131)/2</f>
        <v>0.09730859384145174</v>
      </c>
      <c r="X131">
        <f>(L131+M131)/2</f>
        <v>0.0499495592583854</v>
      </c>
    </row>
    <row r="132" spans="1:24" ht="15">
      <c r="A132" s="1">
        <v>37530</v>
      </c>
      <c r="B132">
        <v>78.11</v>
      </c>
      <c r="C132">
        <v>28.95</v>
      </c>
      <c r="D132">
        <v>18.31</v>
      </c>
      <c r="E132">
        <v>21.95</v>
      </c>
      <c r="F132">
        <v>38.2</v>
      </c>
      <c r="G132">
        <v>16.42</v>
      </c>
      <c r="H132" s="2">
        <f t="shared" si="8"/>
        <v>0.059878788840906694</v>
      </c>
      <c r="I132" s="2">
        <f t="shared" si="9"/>
        <v>0.03995114912320563</v>
      </c>
      <c r="J132" s="2">
        <f t="shared" si="10"/>
        <v>0.104650268953836</v>
      </c>
      <c r="K132" s="2">
        <f t="shared" si="11"/>
        <v>0.07586367049462472</v>
      </c>
      <c r="L132" s="2">
        <f t="shared" si="12"/>
        <v>-0.045249319944983935</v>
      </c>
      <c r="M132" s="2">
        <f t="shared" si="12"/>
        <v>0.19322414813216993</v>
      </c>
      <c r="N132" s="3">
        <f t="shared" si="13"/>
        <v>0.07368798335177047</v>
      </c>
      <c r="O132" s="3"/>
      <c r="U132">
        <f>(I132+J132)/2</f>
        <v>0.07230070903852082</v>
      </c>
      <c r="V132">
        <f>(J132+K132)/2</f>
        <v>0.09025696972423036</v>
      </c>
      <c r="W132">
        <f>(K132+L132)/2</f>
        <v>0.015307175274820395</v>
      </c>
      <c r="X132">
        <f>(L132+M132)/2</f>
        <v>0.073987414093593</v>
      </c>
    </row>
    <row r="133" spans="1:24" ht="15">
      <c r="A133" s="1">
        <v>37561</v>
      </c>
      <c r="B133">
        <v>82.93</v>
      </c>
      <c r="C133">
        <v>30.13</v>
      </c>
      <c r="D133">
        <v>20.33</v>
      </c>
      <c r="E133">
        <v>23.68</v>
      </c>
      <c r="F133">
        <v>36.51</v>
      </c>
      <c r="G133">
        <v>19.92</v>
      </c>
      <c r="H133" s="2">
        <f t="shared" si="8"/>
        <v>-0.05821585273655039</v>
      </c>
      <c r="I133" s="2">
        <f t="shared" si="9"/>
        <v>0.003974831334640605</v>
      </c>
      <c r="J133" s="2">
        <f t="shared" si="10"/>
        <v>-0.04992213761510689</v>
      </c>
      <c r="K133" s="2">
        <f t="shared" si="11"/>
        <v>-0.10968667682996802</v>
      </c>
      <c r="L133" s="2">
        <f t="shared" si="12"/>
        <v>0.016569712250454227</v>
      </c>
      <c r="M133" s="2">
        <f t="shared" si="12"/>
        <v>-0.0478117273322578</v>
      </c>
      <c r="N133" s="3">
        <f t="shared" si="13"/>
        <v>-0.03737519963844758</v>
      </c>
      <c r="O133" s="3"/>
      <c r="U133">
        <f>(I133+J133)/2</f>
        <v>-0.02297365314023314</v>
      </c>
      <c r="V133">
        <f>(J133+K133)/2</f>
        <v>-0.07980440722253745</v>
      </c>
      <c r="W133">
        <f>(K133+L133)/2</f>
        <v>-0.0465584822897569</v>
      </c>
      <c r="X133">
        <f>(L133+M133)/2</f>
        <v>-0.015621007540901788</v>
      </c>
    </row>
    <row r="134" spans="1:24" ht="15">
      <c r="A134" s="1">
        <v>37592</v>
      </c>
      <c r="B134">
        <v>78.24</v>
      </c>
      <c r="C134">
        <v>30.25</v>
      </c>
      <c r="D134">
        <v>19.34</v>
      </c>
      <c r="E134">
        <v>21.22</v>
      </c>
      <c r="F134">
        <v>37.12</v>
      </c>
      <c r="G134">
        <v>18.99</v>
      </c>
      <c r="H134" s="2">
        <f t="shared" si="8"/>
        <v>-0.024977034425019973</v>
      </c>
      <c r="I134" s="2">
        <f t="shared" si="9"/>
        <v>-0.02273585061246486</v>
      </c>
      <c r="J134" s="2">
        <f t="shared" si="10"/>
        <v>-0.09484493127568161</v>
      </c>
      <c r="K134" s="2">
        <f t="shared" si="11"/>
        <v>-0.08555583497144781</v>
      </c>
      <c r="L134" s="2">
        <f t="shared" si="12"/>
        <v>0.00026936027098889426</v>
      </c>
      <c r="M134" s="2">
        <f t="shared" si="12"/>
        <v>-0.013786008368197322</v>
      </c>
      <c r="N134" s="3">
        <f t="shared" si="13"/>
        <v>-0.04333065299136054</v>
      </c>
      <c r="O134" s="3"/>
      <c r="U134">
        <f>(I134+J134)/2</f>
        <v>-0.058790390944073234</v>
      </c>
      <c r="V134">
        <f>(J134+K134)/2</f>
        <v>-0.09020038312356471</v>
      </c>
      <c r="W134">
        <f>(K134+L134)/2</f>
        <v>-0.04264323735022946</v>
      </c>
      <c r="X134">
        <f>(L134+M134)/2</f>
        <v>-0.006758324048604214</v>
      </c>
    </row>
    <row r="135" spans="1:24" ht="15">
      <c r="A135" s="1">
        <v>37623</v>
      </c>
      <c r="B135">
        <v>76.31</v>
      </c>
      <c r="C135">
        <v>29.57</v>
      </c>
      <c r="D135">
        <v>17.59</v>
      </c>
      <c r="E135">
        <v>19.48</v>
      </c>
      <c r="F135">
        <v>37.13</v>
      </c>
      <c r="G135">
        <v>18.73</v>
      </c>
      <c r="H135" s="2">
        <f t="shared" si="8"/>
        <v>-0.013589496024417613</v>
      </c>
      <c r="I135" s="2">
        <f t="shared" si="9"/>
        <v>0.0030390028454001516</v>
      </c>
      <c r="J135" s="2">
        <f t="shared" si="10"/>
        <v>-0.16128236031792964</v>
      </c>
      <c r="K135" s="2">
        <f t="shared" si="11"/>
        <v>0.002051282770557439</v>
      </c>
      <c r="L135" s="2">
        <f t="shared" si="12"/>
        <v>-0.044329350065019035</v>
      </c>
      <c r="M135" s="2">
        <f t="shared" si="12"/>
        <v>-0.028155622716480533</v>
      </c>
      <c r="N135" s="3">
        <f t="shared" si="13"/>
        <v>-0.04573540949669432</v>
      </c>
      <c r="O135" s="3"/>
      <c r="U135">
        <f>(I135+J135)/2</f>
        <v>-0.07912167873626474</v>
      </c>
      <c r="V135">
        <f>(J135+K135)/2</f>
        <v>-0.0796155387736861</v>
      </c>
      <c r="W135">
        <f>(K135+L135)/2</f>
        <v>-0.021139033647230798</v>
      </c>
      <c r="X135">
        <f>(L135+M135)/2</f>
        <v>-0.036242486390749784</v>
      </c>
    </row>
    <row r="136" spans="1:24" ht="15">
      <c r="A136" s="1">
        <v>37655</v>
      </c>
      <c r="B136">
        <v>75.28</v>
      </c>
      <c r="C136">
        <v>29.66</v>
      </c>
      <c r="D136">
        <v>14.97</v>
      </c>
      <c r="E136">
        <v>19.52</v>
      </c>
      <c r="F136">
        <v>35.52</v>
      </c>
      <c r="G136">
        <v>18.21</v>
      </c>
      <c r="H136" s="2">
        <f t="shared" si="8"/>
        <v>0.0021231430480774804</v>
      </c>
      <c r="I136" s="2">
        <f t="shared" si="9"/>
        <v>0.026943256287832007</v>
      </c>
      <c r="J136" s="2">
        <f t="shared" si="10"/>
        <v>-0.03604606496685703</v>
      </c>
      <c r="K136" s="2">
        <f t="shared" si="11"/>
        <v>0.02128818354874573</v>
      </c>
      <c r="L136" s="2">
        <f t="shared" si="12"/>
        <v>0.08419209122034754</v>
      </c>
      <c r="M136" s="2">
        <f t="shared" si="12"/>
        <v>0.044045787568541606</v>
      </c>
      <c r="N136" s="3">
        <f t="shared" si="13"/>
        <v>0.02808465073172197</v>
      </c>
      <c r="O136" s="3"/>
      <c r="U136">
        <f>(I136+J136)/2</f>
        <v>-0.00455140433951251</v>
      </c>
      <c r="V136">
        <f>(J136+K136)/2</f>
        <v>-0.007378940709055648</v>
      </c>
      <c r="W136">
        <f>(K136+L136)/2</f>
        <v>0.05274013738454664</v>
      </c>
      <c r="X136">
        <f>(L136+M136)/2</f>
        <v>0.06411893939444457</v>
      </c>
    </row>
    <row r="137" spans="1:24" ht="15">
      <c r="A137" s="1">
        <v>37683</v>
      </c>
      <c r="B137">
        <v>75.44</v>
      </c>
      <c r="C137">
        <v>30.47</v>
      </c>
      <c r="D137">
        <v>14.44</v>
      </c>
      <c r="E137">
        <v>19.94</v>
      </c>
      <c r="F137">
        <v>38.64</v>
      </c>
      <c r="G137">
        <v>19.03</v>
      </c>
      <c r="H137" s="2">
        <f t="shared" si="8"/>
        <v>0.08130628621408853</v>
      </c>
      <c r="I137" s="2">
        <f t="shared" si="9"/>
        <v>0.007194275634026859</v>
      </c>
      <c r="J137" s="2">
        <f t="shared" si="10"/>
        <v>0.16790605489574384</v>
      </c>
      <c r="K137" s="2">
        <f t="shared" si="11"/>
        <v>0.05464774217213719</v>
      </c>
      <c r="L137" s="2">
        <f t="shared" si="12"/>
        <v>0.01362313833342288</v>
      </c>
      <c r="M137" s="2">
        <f t="shared" si="12"/>
        <v>0.22744328002965997</v>
      </c>
      <c r="N137" s="3">
        <f t="shared" si="13"/>
        <v>0.09416289821299814</v>
      </c>
      <c r="O137" s="3"/>
      <c r="U137">
        <f>(I137+J137)/2</f>
        <v>0.08755016526488535</v>
      </c>
      <c r="V137">
        <f>(J137+K137)/2</f>
        <v>0.11127689853394052</v>
      </c>
      <c r="W137">
        <f>(K137+L137)/2</f>
        <v>0.034135440252780036</v>
      </c>
      <c r="X137">
        <f>(L137+M137)/2</f>
        <v>0.12053320918154142</v>
      </c>
    </row>
    <row r="138" spans="1:24" ht="15">
      <c r="A138" s="1">
        <v>37712</v>
      </c>
      <c r="B138">
        <v>81.83</v>
      </c>
      <c r="C138">
        <v>30.69</v>
      </c>
      <c r="D138">
        <v>17.08</v>
      </c>
      <c r="E138">
        <v>21.06</v>
      </c>
      <c r="F138">
        <v>39.17</v>
      </c>
      <c r="G138">
        <v>23.89</v>
      </c>
      <c r="H138" s="2">
        <f t="shared" si="8"/>
        <v>0.0533015416922753</v>
      </c>
      <c r="I138" s="2">
        <f t="shared" si="9"/>
        <v>0.04054825226642933</v>
      </c>
      <c r="J138" s="2">
        <f t="shared" si="10"/>
        <v>0.08579088229373566</v>
      </c>
      <c r="K138" s="2">
        <f t="shared" si="11"/>
        <v>-0.03823354624192099</v>
      </c>
      <c r="L138" s="2">
        <f t="shared" si="12"/>
        <v>0.021718025326742385</v>
      </c>
      <c r="M138" s="2">
        <f t="shared" si="12"/>
        <v>0.1130745120042973</v>
      </c>
      <c r="N138" s="3">
        <f t="shared" si="13"/>
        <v>0.044579625129856734</v>
      </c>
      <c r="O138" s="3"/>
      <c r="U138">
        <f>(I138+J138)/2</f>
        <v>0.0631695672800825</v>
      </c>
      <c r="V138">
        <f>(J138+K138)/2</f>
        <v>0.023778668025907335</v>
      </c>
      <c r="W138">
        <f>(K138+L138)/2</f>
        <v>-0.008257760457589303</v>
      </c>
      <c r="X138">
        <f>(L138+M138)/2</f>
        <v>0.06739626866551984</v>
      </c>
    </row>
    <row r="139" spans="1:24" ht="15">
      <c r="A139" s="1">
        <v>37742</v>
      </c>
      <c r="B139">
        <v>86.31</v>
      </c>
      <c r="C139">
        <v>31.96</v>
      </c>
      <c r="D139">
        <v>18.61</v>
      </c>
      <c r="E139">
        <v>20.27</v>
      </c>
      <c r="F139">
        <v>40.03</v>
      </c>
      <c r="G139">
        <v>26.75</v>
      </c>
      <c r="H139" s="2">
        <f t="shared" si="8"/>
        <v>0.010602842213561559</v>
      </c>
      <c r="I139" s="2">
        <f t="shared" si="9"/>
        <v>-0.013545647341104416</v>
      </c>
      <c r="J139" s="2">
        <f t="shared" si="10"/>
        <v>0.003754362146537016</v>
      </c>
      <c r="K139" s="2">
        <f t="shared" si="11"/>
        <v>0.04107849837415234</v>
      </c>
      <c r="L139" s="2">
        <f t="shared" si="12"/>
        <v>-0.029149193412243868</v>
      </c>
      <c r="M139" s="2">
        <f t="shared" si="12"/>
        <v>0.039580102195783784</v>
      </c>
      <c r="N139" s="3">
        <f t="shared" si="13"/>
        <v>0.008343624392624972</v>
      </c>
      <c r="O139" s="3"/>
      <c r="U139">
        <f>(I139+J139)/2</f>
        <v>-0.0048956425972837</v>
      </c>
      <c r="V139">
        <f>(J139+K139)/2</f>
        <v>0.022416430260344677</v>
      </c>
      <c r="W139">
        <f>(K139+L139)/2</f>
        <v>0.005964652480954236</v>
      </c>
      <c r="X139">
        <f>(L139+M139)/2</f>
        <v>0.005215454391769958</v>
      </c>
    </row>
    <row r="140" spans="1:24" ht="15">
      <c r="A140" s="1">
        <v>37774</v>
      </c>
      <c r="B140">
        <v>87.23</v>
      </c>
      <c r="C140">
        <v>31.53</v>
      </c>
      <c r="D140">
        <v>18.68</v>
      </c>
      <c r="E140">
        <v>21.12</v>
      </c>
      <c r="F140">
        <v>38.88</v>
      </c>
      <c r="G140">
        <v>27.83</v>
      </c>
      <c r="H140" s="2">
        <f t="shared" si="8"/>
        <v>0.017950947825285724</v>
      </c>
      <c r="I140" s="2">
        <f t="shared" si="9"/>
        <v>-0.009240148585484498</v>
      </c>
      <c r="J140" s="2">
        <f t="shared" si="10"/>
        <v>-0.07501432907318195</v>
      </c>
      <c r="K140" s="2">
        <f t="shared" si="11"/>
        <v>0.029393298696632097</v>
      </c>
      <c r="L140" s="2">
        <f t="shared" si="12"/>
        <v>-0.00982173829849975</v>
      </c>
      <c r="M140" s="2">
        <f t="shared" si="12"/>
        <v>0.034955015033576675</v>
      </c>
      <c r="N140" s="3">
        <f t="shared" si="13"/>
        <v>-0.005945580445391485</v>
      </c>
      <c r="O140" s="3"/>
      <c r="U140">
        <f>(I140+J140)/2</f>
        <v>-0.042127238829333225</v>
      </c>
      <c r="V140">
        <f>(J140+K140)/2</f>
        <v>-0.022810515188274927</v>
      </c>
      <c r="W140">
        <f>(K140+L140)/2</f>
        <v>0.009785780199066174</v>
      </c>
      <c r="X140">
        <f>(L140+M140)/2</f>
        <v>0.012566638367538463</v>
      </c>
    </row>
    <row r="141" spans="1:24" ht="15">
      <c r="A141" s="1">
        <v>37803</v>
      </c>
      <c r="B141">
        <v>88.81</v>
      </c>
      <c r="C141">
        <v>31.24</v>
      </c>
      <c r="D141">
        <v>17.33</v>
      </c>
      <c r="E141">
        <v>21.75</v>
      </c>
      <c r="F141">
        <v>38.5</v>
      </c>
      <c r="G141">
        <v>28.82</v>
      </c>
      <c r="H141" s="2">
        <f t="shared" si="8"/>
        <v>0.02039636044933779</v>
      </c>
      <c r="I141" s="2">
        <f t="shared" si="9"/>
        <v>0.06475856734816299</v>
      </c>
      <c r="J141" s="2">
        <f t="shared" si="10"/>
        <v>-0.039428466988817856</v>
      </c>
      <c r="K141" s="2">
        <f t="shared" si="11"/>
        <v>0.004129393342011234</v>
      </c>
      <c r="L141" s="2">
        <f t="shared" si="12"/>
        <v>-0.006514681021193791</v>
      </c>
      <c r="M141" s="2">
        <f t="shared" si="12"/>
        <v>-0.023877538885132665</v>
      </c>
      <c r="N141" s="3">
        <f t="shared" si="13"/>
        <v>-0.00018654524099401826</v>
      </c>
      <c r="O141" s="3"/>
      <c r="U141">
        <f>(I141+J141)/2</f>
        <v>0.012665050179672566</v>
      </c>
      <c r="V141">
        <f>(J141+K141)/2</f>
        <v>-0.01764953682340331</v>
      </c>
      <c r="W141">
        <f>(K141+L141)/2</f>
        <v>-0.0011926438395912786</v>
      </c>
      <c r="X141">
        <f>(L141+M141)/2</f>
        <v>-0.015196109953163228</v>
      </c>
    </row>
    <row r="142" spans="1:24" ht="15">
      <c r="A142" s="1">
        <v>37834</v>
      </c>
      <c r="B142">
        <v>90.64</v>
      </c>
      <c r="C142">
        <v>33.33</v>
      </c>
      <c r="D142">
        <v>16.66</v>
      </c>
      <c r="E142">
        <v>21.84</v>
      </c>
      <c r="F142">
        <v>38.25</v>
      </c>
      <c r="G142">
        <v>28.14</v>
      </c>
      <c r="H142" s="2">
        <f t="shared" si="8"/>
        <v>-0.010982416668609218</v>
      </c>
      <c r="I142" s="2">
        <f t="shared" si="9"/>
        <v>-0.029843871372738473</v>
      </c>
      <c r="J142" s="2">
        <f t="shared" si="10"/>
        <v>-0.009650255832161836</v>
      </c>
      <c r="K142" s="2">
        <f t="shared" si="11"/>
        <v>0.04739375968348991</v>
      </c>
      <c r="L142" s="2">
        <f t="shared" si="12"/>
        <v>0.061347159646588434</v>
      </c>
      <c r="M142" s="2">
        <f t="shared" si="12"/>
        <v>0.003193190579154681</v>
      </c>
      <c r="N142" s="3">
        <f t="shared" si="13"/>
        <v>0.014487996540866544</v>
      </c>
      <c r="O142" s="3"/>
      <c r="U142">
        <f>(I142+J142)/2</f>
        <v>-0.019747063602450154</v>
      </c>
      <c r="V142">
        <f>(J142+K142)/2</f>
        <v>0.018871751925664038</v>
      </c>
      <c r="W142">
        <f>(K142+L142)/2</f>
        <v>0.05437045966503917</v>
      </c>
      <c r="X142">
        <f>(L142+M142)/2</f>
        <v>0.03227017511287156</v>
      </c>
    </row>
    <row r="143" spans="1:24" ht="15">
      <c r="A143" s="1">
        <v>37866</v>
      </c>
      <c r="B143">
        <v>89.65</v>
      </c>
      <c r="C143">
        <v>32.35</v>
      </c>
      <c r="D143">
        <v>16.5</v>
      </c>
      <c r="E143">
        <v>22.9</v>
      </c>
      <c r="F143">
        <v>40.67</v>
      </c>
      <c r="G143">
        <v>28.23</v>
      </c>
      <c r="H143" s="2">
        <f t="shared" si="8"/>
        <v>0.05215739389637708</v>
      </c>
      <c r="I143" s="2">
        <f t="shared" si="9"/>
        <v>-0.000309166797948901</v>
      </c>
      <c r="J143" s="2">
        <f t="shared" si="10"/>
        <v>0.0919989185006691</v>
      </c>
      <c r="K143" s="2">
        <f t="shared" si="11"/>
        <v>-0.05613145611169523</v>
      </c>
      <c r="L143" s="2">
        <f t="shared" si="12"/>
        <v>0.06219991461909258</v>
      </c>
      <c r="M143" s="2">
        <f t="shared" si="12"/>
        <v>0.054458665424582</v>
      </c>
      <c r="N143" s="3">
        <f t="shared" si="13"/>
        <v>0.030443375126939908</v>
      </c>
      <c r="O143" s="3"/>
      <c r="U143">
        <f>(I143+J143)/2</f>
        <v>0.0458448758513601</v>
      </c>
      <c r="V143">
        <f>(J143+K143)/2</f>
        <v>0.017933731194486935</v>
      </c>
      <c r="W143">
        <f>(K143+L143)/2</f>
        <v>0.0030342292536986726</v>
      </c>
      <c r="X143">
        <f>(L143+M143)/2</f>
        <v>0.05832929002183729</v>
      </c>
    </row>
    <row r="144" spans="1:24" ht="15">
      <c r="A144" s="1">
        <v>37895</v>
      </c>
      <c r="B144">
        <v>94.45</v>
      </c>
      <c r="C144">
        <v>32.34</v>
      </c>
      <c r="D144">
        <v>18.09</v>
      </c>
      <c r="E144">
        <v>21.65</v>
      </c>
      <c r="F144">
        <v>43.28</v>
      </c>
      <c r="G144">
        <v>29.81</v>
      </c>
      <c r="H144" s="2">
        <f aca="true" t="shared" si="14" ref="H144:H207">LN(B145)-LN(B144)</f>
        <v>0.010846207523110607</v>
      </c>
      <c r="I144" s="2">
        <f aca="true" t="shared" si="15" ref="I144:I207">LN(C145)-LN(C144)</f>
        <v>-0.003407158321614201</v>
      </c>
      <c r="J144" s="2">
        <f aca="true" t="shared" si="16" ref="J144:J207">LN(D145)-LN(D144)</f>
        <v>-0.02973571120023344</v>
      </c>
      <c r="K144" s="2">
        <f aca="true" t="shared" si="17" ref="K144:K207">LN(E145)-LN(E144)</f>
        <v>-0.016767975543110936</v>
      </c>
      <c r="L144" s="2">
        <f aca="true" t="shared" si="18" ref="L144:M207">LN(F145)-LN(F144)</f>
        <v>-0.021250069899758195</v>
      </c>
      <c r="M144" s="2">
        <f t="shared" si="18"/>
        <v>-0.014189427259153842</v>
      </c>
      <c r="N144" s="3">
        <f aca="true" t="shared" si="19" ref="N144:N207">AVERAGE(I144:M144)</f>
        <v>-0.01707006844477412</v>
      </c>
      <c r="O144" s="3"/>
      <c r="U144">
        <f>(I144+J144)/2</f>
        <v>-0.01657143476092382</v>
      </c>
      <c r="V144">
        <f>(J144+K144)/2</f>
        <v>-0.023251843371672187</v>
      </c>
      <c r="W144">
        <f>(K144+L144)/2</f>
        <v>-0.019009022721434565</v>
      </c>
      <c r="X144">
        <f>(L144+M144)/2</f>
        <v>-0.01771974857945602</v>
      </c>
    </row>
    <row r="145" spans="1:24" ht="15">
      <c r="A145" s="1">
        <v>37928</v>
      </c>
      <c r="B145">
        <v>95.48</v>
      </c>
      <c r="C145">
        <v>32.23</v>
      </c>
      <c r="D145">
        <v>17.56</v>
      </c>
      <c r="E145">
        <v>21.29</v>
      </c>
      <c r="F145">
        <v>42.37</v>
      </c>
      <c r="G145">
        <v>29.39</v>
      </c>
      <c r="H145" s="2">
        <f t="shared" si="14"/>
        <v>0.04904947181946362</v>
      </c>
      <c r="I145" s="2">
        <f t="shared" si="15"/>
        <v>0.12441456476109947</v>
      </c>
      <c r="J145" s="2">
        <f t="shared" si="16"/>
        <v>0.11347104419399745</v>
      </c>
      <c r="K145" s="2">
        <f t="shared" si="17"/>
        <v>0.06280498561404979</v>
      </c>
      <c r="L145" s="2">
        <f t="shared" si="18"/>
        <v>0.03729442048814713</v>
      </c>
      <c r="M145" s="2">
        <f t="shared" si="18"/>
        <v>0.0370722031825399</v>
      </c>
      <c r="N145" s="3">
        <f t="shared" si="19"/>
        <v>0.07501144364796675</v>
      </c>
      <c r="O145" s="3"/>
      <c r="U145">
        <f>(I145+J145)/2</f>
        <v>0.11894280447754846</v>
      </c>
      <c r="V145">
        <f>(J145+K145)/2</f>
        <v>0.08813801490402362</v>
      </c>
      <c r="W145">
        <f>(K145+L145)/2</f>
        <v>0.05004970305109846</v>
      </c>
      <c r="X145">
        <f>(L145+M145)/2</f>
        <v>0.03718331183534351</v>
      </c>
    </row>
    <row r="146" spans="1:24" ht="15">
      <c r="A146" s="1">
        <v>37956</v>
      </c>
      <c r="B146">
        <v>100.28</v>
      </c>
      <c r="C146">
        <v>36.5</v>
      </c>
      <c r="D146">
        <v>19.67</v>
      </c>
      <c r="E146">
        <v>22.67</v>
      </c>
      <c r="F146">
        <v>43.98</v>
      </c>
      <c r="G146">
        <v>30.5</v>
      </c>
      <c r="H146" s="2">
        <f t="shared" si="14"/>
        <v>0.019650101527828312</v>
      </c>
      <c r="I146" s="2">
        <f t="shared" si="15"/>
        <v>-0.0052190751622016585</v>
      </c>
      <c r="J146" s="2">
        <f t="shared" si="16"/>
        <v>-0.01073355564310896</v>
      </c>
      <c r="K146" s="2">
        <f t="shared" si="17"/>
        <v>0.010094446040756377</v>
      </c>
      <c r="L146" s="2">
        <f t="shared" si="18"/>
        <v>0.01646220511927421</v>
      </c>
      <c r="M146" s="2">
        <f t="shared" si="18"/>
        <v>0.06627880923610441</v>
      </c>
      <c r="N146" s="3">
        <f t="shared" si="19"/>
        <v>0.015376565918164876</v>
      </c>
      <c r="O146" s="3"/>
      <c r="U146">
        <f>(I146+J146)/2</f>
        <v>-0.00797631540265531</v>
      </c>
      <c r="V146">
        <f>(J146+K146)/2</f>
        <v>-0.00031955480117629165</v>
      </c>
      <c r="W146">
        <f>(K146+L146)/2</f>
        <v>0.013278325580015293</v>
      </c>
      <c r="X146">
        <f>(L146+M146)/2</f>
        <v>0.04137050717768931</v>
      </c>
    </row>
    <row r="147" spans="1:24" ht="15">
      <c r="A147" s="1">
        <v>37988</v>
      </c>
      <c r="B147">
        <v>102.27</v>
      </c>
      <c r="C147">
        <v>36.31</v>
      </c>
      <c r="D147">
        <v>19.46</v>
      </c>
      <c r="E147">
        <v>22.9</v>
      </c>
      <c r="F147">
        <v>44.71</v>
      </c>
      <c r="G147">
        <v>32.59</v>
      </c>
      <c r="H147" s="2">
        <f t="shared" si="14"/>
        <v>0.01340346406386761</v>
      </c>
      <c r="I147" s="2">
        <f t="shared" si="15"/>
        <v>0.039421951298121094</v>
      </c>
      <c r="J147" s="2">
        <f t="shared" si="16"/>
        <v>-0.06036771751187464</v>
      </c>
      <c r="K147" s="2">
        <f t="shared" si="17"/>
        <v>-0.041459024163675195</v>
      </c>
      <c r="L147" s="2">
        <f t="shared" si="18"/>
        <v>0.013992454833493984</v>
      </c>
      <c r="M147" s="2">
        <f t="shared" si="18"/>
        <v>0.05346950710523313</v>
      </c>
      <c r="N147" s="3">
        <f t="shared" si="19"/>
        <v>0.0010114343122596737</v>
      </c>
      <c r="O147" s="3"/>
      <c r="U147">
        <f>(I147+J147)/2</f>
        <v>-0.010472883106876774</v>
      </c>
      <c r="V147">
        <f>(J147+K147)/2</f>
        <v>-0.05091337083777492</v>
      </c>
      <c r="W147">
        <f>(K147+L147)/2</f>
        <v>-0.013733284665090606</v>
      </c>
      <c r="X147">
        <f>(L147+M147)/2</f>
        <v>0.033730980969363555</v>
      </c>
    </row>
    <row r="148" spans="1:24" ht="15">
      <c r="A148" s="1">
        <v>38019</v>
      </c>
      <c r="B148">
        <v>103.65</v>
      </c>
      <c r="C148">
        <v>37.77</v>
      </c>
      <c r="D148">
        <v>18.32</v>
      </c>
      <c r="E148">
        <v>21.97</v>
      </c>
      <c r="F148">
        <v>45.34</v>
      </c>
      <c r="G148">
        <v>34.38</v>
      </c>
      <c r="H148" s="2">
        <f t="shared" si="14"/>
        <v>-0.013305688458802756</v>
      </c>
      <c r="I148" s="2">
        <f t="shared" si="15"/>
        <v>-0.013863191898797034</v>
      </c>
      <c r="J148" s="2">
        <f t="shared" si="16"/>
        <v>0.022133157210012744</v>
      </c>
      <c r="K148" s="2">
        <f t="shared" si="17"/>
        <v>-0.061962566989477</v>
      </c>
      <c r="L148" s="2">
        <f t="shared" si="18"/>
        <v>0.02289427368426944</v>
      </c>
      <c r="M148" s="2">
        <f t="shared" si="18"/>
        <v>0.022434072862272725</v>
      </c>
      <c r="N148" s="3">
        <f t="shared" si="19"/>
        <v>-0.0016728510263438246</v>
      </c>
      <c r="O148" s="3"/>
      <c r="U148">
        <f>(I148+J148)/2</f>
        <v>0.004134982655607855</v>
      </c>
      <c r="V148">
        <f>(J148+K148)/2</f>
        <v>-0.019914704889732127</v>
      </c>
      <c r="W148">
        <f>(K148+L148)/2</f>
        <v>-0.01953414665260378</v>
      </c>
      <c r="X148">
        <f>(L148+M148)/2</f>
        <v>0.022664173273271082</v>
      </c>
    </row>
    <row r="149" spans="1:24" ht="15">
      <c r="A149" s="1">
        <v>38047</v>
      </c>
      <c r="B149">
        <v>102.28</v>
      </c>
      <c r="C149">
        <v>37.25</v>
      </c>
      <c r="D149">
        <v>18.73</v>
      </c>
      <c r="E149">
        <v>20.65</v>
      </c>
      <c r="F149">
        <v>46.39</v>
      </c>
      <c r="G149">
        <v>35.16</v>
      </c>
      <c r="H149" s="2">
        <f t="shared" si="14"/>
        <v>-0.019050075180639503</v>
      </c>
      <c r="I149" s="2">
        <f t="shared" si="15"/>
        <v>0.02282477006020045</v>
      </c>
      <c r="J149" s="2">
        <f t="shared" si="16"/>
        <v>0.026864928781563435</v>
      </c>
      <c r="K149" s="2">
        <f t="shared" si="17"/>
        <v>0.04682813457123913</v>
      </c>
      <c r="L149" s="2">
        <f t="shared" si="18"/>
        <v>0.013489124348271098</v>
      </c>
      <c r="M149" s="2">
        <f t="shared" si="18"/>
        <v>-0.10138662453555147</v>
      </c>
      <c r="N149" s="3">
        <f t="shared" si="19"/>
        <v>0.0017240666451445285</v>
      </c>
      <c r="O149" s="3"/>
      <c r="U149">
        <f>(I149+J149)/2</f>
        <v>0.024844849420881943</v>
      </c>
      <c r="V149">
        <f>(J149+K149)/2</f>
        <v>0.036846531676401284</v>
      </c>
      <c r="W149">
        <f>(K149+L149)/2</f>
        <v>0.030158629459755115</v>
      </c>
      <c r="X149">
        <f>(L149+M149)/2</f>
        <v>-0.04394875009364019</v>
      </c>
    </row>
    <row r="150" spans="1:24" ht="15">
      <c r="A150" s="1">
        <v>38078</v>
      </c>
      <c r="B150">
        <v>100.35</v>
      </c>
      <c r="C150">
        <v>38.11</v>
      </c>
      <c r="D150">
        <v>19.24</v>
      </c>
      <c r="E150">
        <v>21.64</v>
      </c>
      <c r="F150">
        <v>47.02</v>
      </c>
      <c r="G150">
        <v>31.77</v>
      </c>
      <c r="H150" s="2">
        <f t="shared" si="14"/>
        <v>0.016896800393478628</v>
      </c>
      <c r="I150" s="2">
        <f t="shared" si="15"/>
        <v>0.022828488108737055</v>
      </c>
      <c r="J150" s="2">
        <f t="shared" si="16"/>
        <v>-0.0495440865511414</v>
      </c>
      <c r="K150" s="2">
        <f t="shared" si="17"/>
        <v>0.00415034029005712</v>
      </c>
      <c r="L150" s="2">
        <f t="shared" si="18"/>
        <v>0.018959910695270477</v>
      </c>
      <c r="M150" s="2">
        <f t="shared" si="18"/>
        <v>-0.020671748971234027</v>
      </c>
      <c r="N150" s="3">
        <f t="shared" si="19"/>
        <v>-0.004855419285662155</v>
      </c>
      <c r="O150" s="3"/>
      <c r="U150">
        <f>(I150+J150)/2</f>
        <v>-0.013357799221202171</v>
      </c>
      <c r="V150">
        <f>(J150+K150)/2</f>
        <v>-0.02269687313054214</v>
      </c>
      <c r="W150">
        <f>(K150+L150)/2</f>
        <v>0.011555125492663798</v>
      </c>
      <c r="X150">
        <f>(L150+M150)/2</f>
        <v>-0.0008559191379817754</v>
      </c>
    </row>
    <row r="151" spans="1:24" ht="15">
      <c r="A151" s="1">
        <v>38110</v>
      </c>
      <c r="B151">
        <v>102.06</v>
      </c>
      <c r="C151">
        <v>38.99</v>
      </c>
      <c r="D151">
        <v>18.31</v>
      </c>
      <c r="E151">
        <v>21.73</v>
      </c>
      <c r="F151">
        <v>47.92</v>
      </c>
      <c r="G151">
        <v>31.12</v>
      </c>
      <c r="H151" s="2">
        <f t="shared" si="14"/>
        <v>0.018349138668196652</v>
      </c>
      <c r="I151" s="2">
        <f t="shared" si="15"/>
        <v>0.02657375145251395</v>
      </c>
      <c r="J151" s="2">
        <f t="shared" si="16"/>
        <v>0.02321291812385695</v>
      </c>
      <c r="K151" s="2">
        <f t="shared" si="17"/>
        <v>0.08466932066960364</v>
      </c>
      <c r="L151" s="2">
        <f t="shared" si="18"/>
        <v>0.00976022699803325</v>
      </c>
      <c r="M151" s="2">
        <f t="shared" si="18"/>
        <v>0.05105226277107011</v>
      </c>
      <c r="N151" s="3">
        <f t="shared" si="19"/>
        <v>0.03905369600301558</v>
      </c>
      <c r="O151" s="3"/>
      <c r="U151">
        <f>(I151+J151)/2</f>
        <v>0.02489333478818545</v>
      </c>
      <c r="V151">
        <f>(J151+K151)/2</f>
        <v>0.0539411193967303</v>
      </c>
      <c r="W151">
        <f>(K151+L151)/2</f>
        <v>0.047214773833818446</v>
      </c>
      <c r="X151">
        <f>(L151+M151)/2</f>
        <v>0.03040624488455168</v>
      </c>
    </row>
    <row r="152" spans="1:24" ht="15">
      <c r="A152" s="1">
        <v>38139</v>
      </c>
      <c r="B152">
        <v>103.95</v>
      </c>
      <c r="C152">
        <v>40.04</v>
      </c>
      <c r="D152">
        <v>18.74</v>
      </c>
      <c r="E152">
        <v>23.65</v>
      </c>
      <c r="F152">
        <v>48.39</v>
      </c>
      <c r="G152">
        <v>32.75</v>
      </c>
      <c r="H152" s="2">
        <f t="shared" si="14"/>
        <v>-0.032757756638383206</v>
      </c>
      <c r="I152" s="2">
        <f t="shared" si="15"/>
        <v>0.04158094720203476</v>
      </c>
      <c r="J152" s="2">
        <f t="shared" si="16"/>
        <v>0.057039825046450776</v>
      </c>
      <c r="K152" s="2">
        <f t="shared" si="17"/>
        <v>-0.0021164029063771572</v>
      </c>
      <c r="L152" s="2">
        <f t="shared" si="18"/>
        <v>-0.03833662381094127</v>
      </c>
      <c r="M152" s="2">
        <f t="shared" si="18"/>
        <v>-0.028807939171620056</v>
      </c>
      <c r="N152" s="3">
        <f t="shared" si="19"/>
        <v>0.005871961271909409</v>
      </c>
      <c r="O152" s="3"/>
      <c r="U152">
        <f>(I152+J152)/2</f>
        <v>0.04931038612424277</v>
      </c>
      <c r="V152">
        <f>(J152+K152)/2</f>
        <v>0.02746171107003681</v>
      </c>
      <c r="W152">
        <f>(K152+L152)/2</f>
        <v>-0.020226513358659215</v>
      </c>
      <c r="X152">
        <f>(L152+M152)/2</f>
        <v>-0.033572281491280664</v>
      </c>
    </row>
    <row r="153" spans="1:24" ht="15">
      <c r="A153" s="1">
        <v>38169</v>
      </c>
      <c r="B153">
        <v>100.6</v>
      </c>
      <c r="C153">
        <v>41.74</v>
      </c>
      <c r="D153">
        <v>19.84</v>
      </c>
      <c r="E153">
        <v>23.6</v>
      </c>
      <c r="F153">
        <v>46.57</v>
      </c>
      <c r="G153">
        <v>31.82</v>
      </c>
      <c r="H153" s="2">
        <f t="shared" si="14"/>
        <v>0.0024820067345823205</v>
      </c>
      <c r="I153" s="2">
        <f t="shared" si="15"/>
        <v>0.0016756437194191953</v>
      </c>
      <c r="J153" s="2">
        <f t="shared" si="16"/>
        <v>0.017487330468019202</v>
      </c>
      <c r="K153" s="2">
        <f t="shared" si="17"/>
        <v>-0.03976323317201347</v>
      </c>
      <c r="L153" s="2">
        <f t="shared" si="18"/>
        <v>0.07066636841252016</v>
      </c>
      <c r="M153" s="2">
        <f t="shared" si="18"/>
        <v>0.05829262616391784</v>
      </c>
      <c r="N153" s="3">
        <f t="shared" si="19"/>
        <v>0.021671747118372588</v>
      </c>
      <c r="O153" s="3"/>
      <c r="U153">
        <f>(I153+J153)/2</f>
        <v>0.009581487093719199</v>
      </c>
      <c r="V153">
        <f>(J153+K153)/2</f>
        <v>-0.011137951351997133</v>
      </c>
      <c r="W153">
        <f>(K153+L153)/2</f>
        <v>0.015451567620253348</v>
      </c>
      <c r="X153">
        <f>(L153+M153)/2</f>
        <v>0.064479497288219</v>
      </c>
    </row>
    <row r="154" spans="1:24" ht="15">
      <c r="A154" s="1">
        <v>38201</v>
      </c>
      <c r="B154">
        <v>100.85</v>
      </c>
      <c r="C154">
        <v>41.81</v>
      </c>
      <c r="D154">
        <v>20.19</v>
      </c>
      <c r="E154">
        <v>22.68</v>
      </c>
      <c r="F154">
        <v>49.98</v>
      </c>
      <c r="G154">
        <v>33.73</v>
      </c>
      <c r="H154" s="2">
        <f t="shared" si="14"/>
        <v>0.009965057056237292</v>
      </c>
      <c r="I154" s="2">
        <f t="shared" si="15"/>
        <v>0.04718296906224406</v>
      </c>
      <c r="J154" s="2">
        <f t="shared" si="16"/>
        <v>0.006418190385534928</v>
      </c>
      <c r="K154" s="2">
        <f t="shared" si="17"/>
        <v>0.012705537841455783</v>
      </c>
      <c r="L154" s="2">
        <f t="shared" si="18"/>
        <v>-0.033570439549813536</v>
      </c>
      <c r="M154" s="2">
        <f t="shared" si="18"/>
        <v>0.0038467276314304577</v>
      </c>
      <c r="N154" s="3">
        <f t="shared" si="19"/>
        <v>0.007316597074170339</v>
      </c>
      <c r="O154" s="3"/>
      <c r="U154">
        <f>(I154+J154)/2</f>
        <v>0.026800579723889495</v>
      </c>
      <c r="V154">
        <f>(J154+K154)/2</f>
        <v>0.009561864113495355</v>
      </c>
      <c r="W154">
        <f>(K154+L154)/2</f>
        <v>-0.010432450854178876</v>
      </c>
      <c r="X154">
        <f>(L154+M154)/2</f>
        <v>-0.014861855959191539</v>
      </c>
    </row>
    <row r="155" spans="1:24" ht="15">
      <c r="A155" s="1">
        <v>38231</v>
      </c>
      <c r="B155">
        <v>101.86</v>
      </c>
      <c r="C155">
        <v>43.83</v>
      </c>
      <c r="D155">
        <v>20.32</v>
      </c>
      <c r="E155">
        <v>22.97</v>
      </c>
      <c r="F155">
        <v>48.33</v>
      </c>
      <c r="G155">
        <v>33.86</v>
      </c>
      <c r="H155" s="2">
        <f t="shared" si="14"/>
        <v>0.012778791655826183</v>
      </c>
      <c r="I155" s="2">
        <f t="shared" si="15"/>
        <v>0.018311803642337754</v>
      </c>
      <c r="J155" s="2">
        <f t="shared" si="16"/>
        <v>-0.015373474114638963</v>
      </c>
      <c r="K155" s="2">
        <f t="shared" si="17"/>
        <v>0.011255530081311083</v>
      </c>
      <c r="L155" s="2">
        <f t="shared" si="18"/>
        <v>-0.0511517338456815</v>
      </c>
      <c r="M155" s="2">
        <f t="shared" si="18"/>
        <v>-0.020287091942690516</v>
      </c>
      <c r="N155" s="3">
        <f t="shared" si="19"/>
        <v>-0.011448993235872429</v>
      </c>
      <c r="O155" s="3"/>
      <c r="U155">
        <f>(I155+J155)/2</f>
        <v>0.0014691647638493954</v>
      </c>
      <c r="V155">
        <f>(J155+K155)/2</f>
        <v>-0.0020589720166639403</v>
      </c>
      <c r="W155">
        <f>(K155+L155)/2</f>
        <v>-0.01994810188218521</v>
      </c>
      <c r="X155">
        <f>(L155+M155)/2</f>
        <v>-0.03571941289418601</v>
      </c>
    </row>
    <row r="156" spans="1:24" ht="15">
      <c r="A156" s="1">
        <v>38261</v>
      </c>
      <c r="B156">
        <v>103.17</v>
      </c>
      <c r="C156">
        <v>44.64</v>
      </c>
      <c r="D156">
        <v>20.01</v>
      </c>
      <c r="E156">
        <v>23.23</v>
      </c>
      <c r="F156">
        <v>45.92</v>
      </c>
      <c r="G156">
        <v>33.18</v>
      </c>
      <c r="H156" s="2">
        <f t="shared" si="14"/>
        <v>0.04362121349645598</v>
      </c>
      <c r="I156" s="2">
        <f t="shared" si="15"/>
        <v>0.04575603863927924</v>
      </c>
      <c r="J156" s="2">
        <f t="shared" si="16"/>
        <v>-0.004006014370938615</v>
      </c>
      <c r="K156" s="2">
        <f t="shared" si="17"/>
        <v>0.06620523299414316</v>
      </c>
      <c r="L156" s="2">
        <f t="shared" si="18"/>
        <v>0.04388350540023733</v>
      </c>
      <c r="M156" s="2">
        <f t="shared" si="18"/>
        <v>-0.02502419257200783</v>
      </c>
      <c r="N156" s="3">
        <f t="shared" si="19"/>
        <v>0.025362914018142658</v>
      </c>
      <c r="O156" s="3"/>
      <c r="U156">
        <f>(I156+J156)/2</f>
        <v>0.020875012134170312</v>
      </c>
      <c r="V156">
        <f>(J156+K156)/2</f>
        <v>0.031099609311602272</v>
      </c>
      <c r="W156">
        <f>(K156+L156)/2</f>
        <v>0.055044369197190246</v>
      </c>
      <c r="X156">
        <f>(L156+M156)/2</f>
        <v>0.009429656414114751</v>
      </c>
    </row>
    <row r="157" spans="1:24" ht="15">
      <c r="A157" s="1">
        <v>38292</v>
      </c>
      <c r="B157">
        <v>107.77</v>
      </c>
      <c r="C157">
        <v>46.73</v>
      </c>
      <c r="D157">
        <v>19.93</v>
      </c>
      <c r="E157">
        <v>24.82</v>
      </c>
      <c r="F157">
        <v>47.98</v>
      </c>
      <c r="G157">
        <v>32.36</v>
      </c>
      <c r="H157" s="2">
        <f t="shared" si="14"/>
        <v>0.029620960735814883</v>
      </c>
      <c r="I157" s="2">
        <f t="shared" si="15"/>
        <v>0.00021397239837694926</v>
      </c>
      <c r="J157" s="2">
        <f t="shared" si="16"/>
        <v>0.02379884259705012</v>
      </c>
      <c r="K157" s="2">
        <f t="shared" si="17"/>
        <v>-0.0032284128121191635</v>
      </c>
      <c r="L157" s="2">
        <f t="shared" si="18"/>
        <v>0.029570943148915507</v>
      </c>
      <c r="M157" s="2">
        <f t="shared" si="18"/>
        <v>0.0355174682878463</v>
      </c>
      <c r="N157" s="3">
        <f t="shared" si="19"/>
        <v>0.017174562724013943</v>
      </c>
      <c r="O157" s="3"/>
      <c r="U157">
        <f>(I157+J157)/2</f>
        <v>0.012006407497713534</v>
      </c>
      <c r="V157">
        <f>(J157+K157)/2</f>
        <v>0.010285214892465477</v>
      </c>
      <c r="W157">
        <f>(K157+L157)/2</f>
        <v>0.013171265168398172</v>
      </c>
      <c r="X157">
        <f>(L157+M157)/2</f>
        <v>0.0325442057183809</v>
      </c>
    </row>
    <row r="158" spans="1:24" ht="15">
      <c r="A158" s="1">
        <v>38322</v>
      </c>
      <c r="B158">
        <v>111.01</v>
      </c>
      <c r="C158">
        <v>46.74</v>
      </c>
      <c r="D158">
        <v>20.41</v>
      </c>
      <c r="E158">
        <v>24.74</v>
      </c>
      <c r="F158">
        <v>49.42</v>
      </c>
      <c r="G158">
        <v>33.53</v>
      </c>
      <c r="H158" s="2">
        <f t="shared" si="14"/>
        <v>-0.022685799553824104</v>
      </c>
      <c r="I158" s="2">
        <f t="shared" si="15"/>
        <v>0.006610536920676591</v>
      </c>
      <c r="J158" s="2">
        <f t="shared" si="16"/>
        <v>-0.0684330785956977</v>
      </c>
      <c r="K158" s="2">
        <f t="shared" si="17"/>
        <v>-0.01671121016891064</v>
      </c>
      <c r="L158" s="2">
        <f t="shared" si="18"/>
        <v>-0.02977938504649158</v>
      </c>
      <c r="M158" s="2">
        <f t="shared" si="18"/>
        <v>-0.03520849253998426</v>
      </c>
      <c r="N158" s="3">
        <f t="shared" si="19"/>
        <v>-0.028704325886081516</v>
      </c>
      <c r="O158" s="3"/>
      <c r="U158">
        <f>(I158+J158)/2</f>
        <v>-0.03091127083751055</v>
      </c>
      <c r="V158">
        <f>(J158+K158)/2</f>
        <v>-0.04257214438230417</v>
      </c>
      <c r="W158">
        <f>(K158+L158)/2</f>
        <v>-0.02324529760770111</v>
      </c>
      <c r="X158">
        <f>(L158+M158)/2</f>
        <v>-0.03249393879323792</v>
      </c>
    </row>
    <row r="159" spans="1:24" ht="15">
      <c r="A159" s="1">
        <v>38355</v>
      </c>
      <c r="B159">
        <v>108.52</v>
      </c>
      <c r="C159">
        <v>47.05</v>
      </c>
      <c r="D159">
        <v>19.06</v>
      </c>
      <c r="E159">
        <v>24.33</v>
      </c>
      <c r="F159">
        <v>47.97</v>
      </c>
      <c r="G159">
        <v>32.37</v>
      </c>
      <c r="H159" s="2">
        <f t="shared" si="14"/>
        <v>0.02070202974184987</v>
      </c>
      <c r="I159" s="2">
        <f t="shared" si="15"/>
        <v>0.20940454344658432</v>
      </c>
      <c r="J159" s="2">
        <f t="shared" si="16"/>
        <v>0.012513197684783872</v>
      </c>
      <c r="K159" s="2">
        <f t="shared" si="17"/>
        <v>-0.04025700824466494</v>
      </c>
      <c r="L159" s="2">
        <f t="shared" si="18"/>
        <v>-0.002504697615008933</v>
      </c>
      <c r="M159" s="2">
        <f t="shared" si="18"/>
        <v>-0.021230894235323206</v>
      </c>
      <c r="N159" s="3">
        <f t="shared" si="19"/>
        <v>0.03158502820727423</v>
      </c>
      <c r="O159" s="3"/>
      <c r="U159">
        <f>(I159+J159)/2</f>
        <v>0.1109588705656841</v>
      </c>
      <c r="V159">
        <f>(J159+K159)/2</f>
        <v>-0.013871905279940533</v>
      </c>
      <c r="W159">
        <f>(K159+L159)/2</f>
        <v>-0.021380852929836935</v>
      </c>
      <c r="X159">
        <f>(L159+M159)/2</f>
        <v>-0.01186779592516607</v>
      </c>
    </row>
    <row r="160" spans="1:24" ht="15">
      <c r="A160" s="1">
        <v>38384</v>
      </c>
      <c r="B160">
        <v>110.79</v>
      </c>
      <c r="C160">
        <v>58.01</v>
      </c>
      <c r="D160">
        <v>19.3</v>
      </c>
      <c r="E160">
        <v>23.37</v>
      </c>
      <c r="F160">
        <v>47.85</v>
      </c>
      <c r="G160">
        <v>31.69</v>
      </c>
      <c r="H160" s="2">
        <f t="shared" si="14"/>
        <v>-0.018492897768311423</v>
      </c>
      <c r="I160" s="2">
        <f t="shared" si="15"/>
        <v>-0.0603983933139105</v>
      </c>
      <c r="J160" s="2">
        <f t="shared" si="16"/>
        <v>-0.01566611674439944</v>
      </c>
      <c r="K160" s="2">
        <f t="shared" si="17"/>
        <v>-0.040162534362503166</v>
      </c>
      <c r="L160" s="2">
        <f t="shared" si="18"/>
        <v>-0.0016732904970928608</v>
      </c>
      <c r="M160" s="2">
        <f t="shared" si="18"/>
        <v>-0.05480379204067409</v>
      </c>
      <c r="N160" s="3">
        <f t="shared" si="19"/>
        <v>-0.03454082539171601</v>
      </c>
      <c r="O160" s="3"/>
      <c r="U160">
        <f>(I160+J160)/2</f>
        <v>-0.03803225502915497</v>
      </c>
      <c r="V160">
        <f>(J160+K160)/2</f>
        <v>-0.027914325553451302</v>
      </c>
      <c r="W160">
        <f>(K160+L160)/2</f>
        <v>-0.020917912429798013</v>
      </c>
      <c r="X160">
        <f>(L160+M160)/2</f>
        <v>-0.028238541268883477</v>
      </c>
    </row>
    <row r="161" spans="1:24" ht="15">
      <c r="A161" s="1">
        <v>38412</v>
      </c>
      <c r="B161">
        <v>108.76</v>
      </c>
      <c r="C161">
        <v>54.61</v>
      </c>
      <c r="D161">
        <v>19</v>
      </c>
      <c r="E161">
        <v>22.45</v>
      </c>
      <c r="F161">
        <v>47.77</v>
      </c>
      <c r="G161">
        <v>30</v>
      </c>
      <c r="H161" s="2">
        <f t="shared" si="14"/>
        <v>-0.01884133883839656</v>
      </c>
      <c r="I161" s="2">
        <f t="shared" si="15"/>
        <v>-0.043985756071595716</v>
      </c>
      <c r="J161" s="2">
        <f t="shared" si="16"/>
        <v>0.018253440309350832</v>
      </c>
      <c r="K161" s="2">
        <f t="shared" si="17"/>
        <v>0.04570980696185023</v>
      </c>
      <c r="L161" s="2">
        <f t="shared" si="18"/>
        <v>0.026442358609501504</v>
      </c>
      <c r="M161" s="2">
        <f t="shared" si="18"/>
        <v>0.03536714383729134</v>
      </c>
      <c r="N161" s="3">
        <f t="shared" si="19"/>
        <v>0.01635739872927964</v>
      </c>
      <c r="O161" s="3"/>
      <c r="U161">
        <f>(I161+J161)/2</f>
        <v>-0.012866157881122442</v>
      </c>
      <c r="V161">
        <f>(J161+K161)/2</f>
        <v>0.03198162363560053</v>
      </c>
      <c r="W161">
        <f>(K161+L161)/2</f>
        <v>0.03607608278567587</v>
      </c>
      <c r="X161">
        <f>(L161+M161)/2</f>
        <v>0.03090475122339642</v>
      </c>
    </row>
    <row r="162" spans="1:24" ht="15">
      <c r="A162" s="1">
        <v>38443</v>
      </c>
      <c r="B162">
        <v>106.73</v>
      </c>
      <c r="C162">
        <v>52.26</v>
      </c>
      <c r="D162">
        <v>19.35</v>
      </c>
      <c r="E162">
        <v>23.5</v>
      </c>
      <c r="F162">
        <v>49.05</v>
      </c>
      <c r="G162">
        <v>31.08</v>
      </c>
      <c r="H162" s="2">
        <f t="shared" si="14"/>
        <v>0.0317223464261005</v>
      </c>
      <c r="I162" s="2">
        <f t="shared" si="15"/>
        <v>-0.009613609899821629</v>
      </c>
      <c r="J162" s="2">
        <f t="shared" si="16"/>
        <v>-0.01772726297545324</v>
      </c>
      <c r="K162" s="2">
        <f t="shared" si="17"/>
        <v>0.022718688516893515</v>
      </c>
      <c r="L162" s="2">
        <f t="shared" si="18"/>
        <v>0.01838249924600488</v>
      </c>
      <c r="M162" s="2">
        <f t="shared" si="18"/>
        <v>0.00737300983886735</v>
      </c>
      <c r="N162" s="3">
        <f t="shared" si="19"/>
        <v>0.0042266649452981754</v>
      </c>
      <c r="O162" s="3"/>
      <c r="U162">
        <f>(I162+J162)/2</f>
        <v>-0.013670436437637434</v>
      </c>
      <c r="V162">
        <f>(J162+K162)/2</f>
        <v>0.0024957127707201376</v>
      </c>
      <c r="W162">
        <f>(K162+L162)/2</f>
        <v>0.020550593881449197</v>
      </c>
      <c r="X162">
        <f>(L162+M162)/2</f>
        <v>0.012877754542436115</v>
      </c>
    </row>
    <row r="163" spans="1:24" ht="15">
      <c r="A163" s="1">
        <v>38474</v>
      </c>
      <c r="B163">
        <v>110.17</v>
      </c>
      <c r="C163">
        <v>51.76</v>
      </c>
      <c r="D163">
        <v>19.01</v>
      </c>
      <c r="E163">
        <v>24.04</v>
      </c>
      <c r="F163">
        <v>49.96</v>
      </c>
      <c r="G163">
        <v>31.31</v>
      </c>
      <c r="H163" s="2">
        <f t="shared" si="14"/>
        <v>0.001451247420241053</v>
      </c>
      <c r="I163" s="2">
        <f t="shared" si="15"/>
        <v>0.02235263567725143</v>
      </c>
      <c r="J163" s="2">
        <f t="shared" si="16"/>
        <v>0.015657939940085353</v>
      </c>
      <c r="K163" s="2">
        <f t="shared" si="17"/>
        <v>-0.038156387901476574</v>
      </c>
      <c r="L163" s="2">
        <f t="shared" si="18"/>
        <v>-0.04440627266731001</v>
      </c>
      <c r="M163" s="2">
        <f t="shared" si="18"/>
        <v>-0.012210948641335762</v>
      </c>
      <c r="N163" s="3">
        <f t="shared" si="19"/>
        <v>-0.011352606718557113</v>
      </c>
      <c r="O163" s="3"/>
      <c r="U163">
        <f>(I163+J163)/2</f>
        <v>0.019005287808668392</v>
      </c>
      <c r="V163">
        <f>(J163+K163)/2</f>
        <v>-0.01124922398069561</v>
      </c>
      <c r="W163">
        <f>(K163+L163)/2</f>
        <v>-0.04128133028439329</v>
      </c>
      <c r="X163">
        <f>(L163+M163)/2</f>
        <v>-0.028308610654322885</v>
      </c>
    </row>
    <row r="164" spans="1:24" ht="15">
      <c r="A164" s="1">
        <v>38504</v>
      </c>
      <c r="B164">
        <v>110.33</v>
      </c>
      <c r="C164">
        <v>52.93</v>
      </c>
      <c r="D164">
        <v>19.31</v>
      </c>
      <c r="E164">
        <v>23.14</v>
      </c>
      <c r="F164">
        <v>47.79</v>
      </c>
      <c r="G164">
        <v>30.93</v>
      </c>
      <c r="H164" s="2">
        <f t="shared" si="14"/>
        <v>0.03753553412729005</v>
      </c>
      <c r="I164" s="2">
        <f t="shared" si="15"/>
        <v>0.022048725784747703</v>
      </c>
      <c r="J164" s="2">
        <f t="shared" si="16"/>
        <v>0.042581191952268505</v>
      </c>
      <c r="K164" s="2">
        <f t="shared" si="17"/>
        <v>0.030640694904239485</v>
      </c>
      <c r="L164" s="2">
        <f t="shared" si="18"/>
        <v>0.058122818104625384</v>
      </c>
      <c r="M164" s="2">
        <f t="shared" si="18"/>
        <v>0.004516136707977569</v>
      </c>
      <c r="N164" s="3">
        <f t="shared" si="19"/>
        <v>0.03158191349077173</v>
      </c>
      <c r="O164" s="3"/>
      <c r="U164">
        <f>(I164+J164)/2</f>
        <v>0.032314958868508104</v>
      </c>
      <c r="V164">
        <f>(J164+K164)/2</f>
        <v>0.036610943428253995</v>
      </c>
      <c r="W164">
        <f>(K164+L164)/2</f>
        <v>0.044381756504432435</v>
      </c>
      <c r="X164">
        <f>(L164+M164)/2</f>
        <v>0.03131947740630148</v>
      </c>
    </row>
    <row r="165" spans="1:24" ht="15">
      <c r="A165" s="1">
        <v>38534</v>
      </c>
      <c r="B165">
        <v>114.55</v>
      </c>
      <c r="C165">
        <v>54.11</v>
      </c>
      <c r="D165">
        <v>20.15</v>
      </c>
      <c r="E165">
        <v>23.86</v>
      </c>
      <c r="F165">
        <v>50.65</v>
      </c>
      <c r="G165">
        <v>31.07</v>
      </c>
      <c r="H165" s="2">
        <f t="shared" si="14"/>
        <v>-0.009384798958854468</v>
      </c>
      <c r="I165" s="2">
        <f t="shared" si="15"/>
        <v>0.024282343227003622</v>
      </c>
      <c r="J165" s="2">
        <f t="shared" si="16"/>
        <v>-0.015504186535964859</v>
      </c>
      <c r="K165" s="2">
        <f t="shared" si="17"/>
        <v>0.06960737948092666</v>
      </c>
      <c r="L165" s="2">
        <f t="shared" si="18"/>
        <v>-0.0025699332124018426</v>
      </c>
      <c r="M165" s="2">
        <f t="shared" si="18"/>
        <v>-0.03604584207638428</v>
      </c>
      <c r="N165" s="3">
        <f t="shared" si="19"/>
        <v>0.007953952176635859</v>
      </c>
      <c r="O165" s="3"/>
      <c r="U165">
        <f>(I165+J165)/2</f>
        <v>0.004389078345519382</v>
      </c>
      <c r="V165">
        <f>(J165+K165)/2</f>
        <v>0.0270515964724809</v>
      </c>
      <c r="W165">
        <f>(K165+L165)/2</f>
        <v>0.03351872313426241</v>
      </c>
      <c r="X165">
        <f>(L165+M165)/2</f>
        <v>-0.019307887644393062</v>
      </c>
    </row>
    <row r="166" spans="1:24" ht="15">
      <c r="A166" s="1">
        <v>38565</v>
      </c>
      <c r="B166">
        <v>113.48</v>
      </c>
      <c r="C166">
        <v>55.44</v>
      </c>
      <c r="D166">
        <v>19.84</v>
      </c>
      <c r="E166">
        <v>25.58</v>
      </c>
      <c r="F166">
        <v>50.52</v>
      </c>
      <c r="G166">
        <v>29.97</v>
      </c>
      <c r="H166" s="2">
        <f t="shared" si="14"/>
        <v>0.00798705259693211</v>
      </c>
      <c r="I166" s="2">
        <f t="shared" si="15"/>
        <v>0.058840500022933284</v>
      </c>
      <c r="J166" s="2">
        <f t="shared" si="16"/>
        <v>-0.0045466105095961495</v>
      </c>
      <c r="K166" s="2">
        <f t="shared" si="17"/>
        <v>-0.06209168648368957</v>
      </c>
      <c r="L166" s="2">
        <f t="shared" si="18"/>
        <v>0.06920398670386474</v>
      </c>
      <c r="M166" s="2">
        <f t="shared" si="18"/>
        <v>0.001000500333583787</v>
      </c>
      <c r="N166" s="3">
        <f t="shared" si="19"/>
        <v>0.012481338013419219</v>
      </c>
      <c r="O166" s="3"/>
      <c r="U166">
        <f>(I166+J166)/2</f>
        <v>0.027146944756668567</v>
      </c>
      <c r="V166">
        <f>(J166+K166)/2</f>
        <v>-0.03331914849664286</v>
      </c>
      <c r="W166">
        <f>(K166+L166)/2</f>
        <v>0.003556150110087586</v>
      </c>
      <c r="X166">
        <f>(L166+M166)/2</f>
        <v>0.03510224351872426</v>
      </c>
    </row>
    <row r="167" spans="1:24" ht="15">
      <c r="A167" s="1">
        <v>38596</v>
      </c>
      <c r="B167">
        <v>114.39</v>
      </c>
      <c r="C167">
        <v>58.8</v>
      </c>
      <c r="D167">
        <v>19.75</v>
      </c>
      <c r="E167">
        <v>24.04</v>
      </c>
      <c r="F167">
        <v>54.14</v>
      </c>
      <c r="G167">
        <v>30</v>
      </c>
      <c r="H167" s="2">
        <f t="shared" si="14"/>
        <v>-0.023886485984847106</v>
      </c>
      <c r="I167" s="2">
        <f t="shared" si="15"/>
        <v>-0.12366766310218225</v>
      </c>
      <c r="J167" s="2">
        <f t="shared" si="16"/>
        <v>0.00857076080932151</v>
      </c>
      <c r="K167" s="2">
        <f t="shared" si="17"/>
        <v>-0.0012486994338449797</v>
      </c>
      <c r="L167" s="2">
        <f t="shared" si="18"/>
        <v>-0.05505280715762195</v>
      </c>
      <c r="M167" s="2">
        <f t="shared" si="18"/>
        <v>0.08648345988813722</v>
      </c>
      <c r="N167" s="3">
        <f t="shared" si="19"/>
        <v>-0.01698298979923809</v>
      </c>
      <c r="O167" s="3"/>
      <c r="U167">
        <f>(I167+J167)/2</f>
        <v>-0.05754845114643037</v>
      </c>
      <c r="V167">
        <f>(J167+K167)/2</f>
        <v>0.003661030687738265</v>
      </c>
      <c r="W167">
        <f>(K167+L167)/2</f>
        <v>-0.028150753295733466</v>
      </c>
      <c r="X167">
        <f>(L167+M167)/2</f>
        <v>0.01571532636525763</v>
      </c>
    </row>
    <row r="168" spans="1:24" ht="15">
      <c r="A168" s="1">
        <v>38628</v>
      </c>
      <c r="B168">
        <v>111.69</v>
      </c>
      <c r="C168">
        <v>51.96</v>
      </c>
      <c r="D168">
        <v>19.92</v>
      </c>
      <c r="E168">
        <v>24.01</v>
      </c>
      <c r="F168">
        <v>51.24</v>
      </c>
      <c r="G168">
        <v>32.71</v>
      </c>
      <c r="H168" s="2">
        <f t="shared" si="14"/>
        <v>0.04293633039246458</v>
      </c>
      <c r="I168" s="2">
        <f t="shared" si="15"/>
        <v>0.03813941578745972</v>
      </c>
      <c r="J168" s="2">
        <f t="shared" si="16"/>
        <v>0.043709388249090875</v>
      </c>
      <c r="K168" s="2">
        <f t="shared" si="17"/>
        <v>0.07731576865513601</v>
      </c>
      <c r="L168" s="2">
        <f t="shared" si="18"/>
        <v>0.02124042007346638</v>
      </c>
      <c r="M168" s="2">
        <f t="shared" si="18"/>
        <v>0.04337452737007652</v>
      </c>
      <c r="N168" s="3">
        <f t="shared" si="19"/>
        <v>0.0447559040270459</v>
      </c>
      <c r="O168" s="3"/>
      <c r="U168">
        <f>(I168+J168)/2</f>
        <v>0.0409244020182753</v>
      </c>
      <c r="V168">
        <f>(J168+K168)/2</f>
        <v>0.06051257845211344</v>
      </c>
      <c r="W168">
        <f>(K168+L168)/2</f>
        <v>0.049278094364301195</v>
      </c>
      <c r="X168">
        <f>(L168+M168)/2</f>
        <v>0.03230747372177145</v>
      </c>
    </row>
    <row r="169" spans="1:24" ht="15">
      <c r="A169" s="1">
        <v>38657</v>
      </c>
      <c r="B169">
        <v>116.59</v>
      </c>
      <c r="C169">
        <v>53.98</v>
      </c>
      <c r="D169">
        <v>20.81</v>
      </c>
      <c r="E169">
        <v>25.94</v>
      </c>
      <c r="F169">
        <v>52.34</v>
      </c>
      <c r="G169">
        <v>34.16</v>
      </c>
      <c r="H169" s="2">
        <f t="shared" si="14"/>
        <v>-0.0018887368252142878</v>
      </c>
      <c r="I169" s="2">
        <f t="shared" si="15"/>
        <v>-0.03257371674493781</v>
      </c>
      <c r="J169" s="2">
        <f t="shared" si="16"/>
        <v>-0.016961879882062547</v>
      </c>
      <c r="K169" s="2">
        <f t="shared" si="17"/>
        <v>-0.05670498134827673</v>
      </c>
      <c r="L169" s="2">
        <f t="shared" si="18"/>
        <v>0.011964818454435644</v>
      </c>
      <c r="M169" s="2">
        <f t="shared" si="18"/>
        <v>0.0370678840577674</v>
      </c>
      <c r="N169" s="3">
        <f t="shared" si="19"/>
        <v>-0.011441575092614809</v>
      </c>
      <c r="O169" s="3"/>
      <c r="U169">
        <f>(I169+J169)/2</f>
        <v>-0.024767798313500178</v>
      </c>
      <c r="V169">
        <f>(J169+K169)/2</f>
        <v>-0.03683343061516964</v>
      </c>
      <c r="W169">
        <f>(K169+L169)/2</f>
        <v>-0.022370081446920542</v>
      </c>
      <c r="X169">
        <f>(L169+M169)/2</f>
        <v>0.02451635125610152</v>
      </c>
    </row>
    <row r="170" spans="1:24" ht="15">
      <c r="A170" s="1">
        <v>38687</v>
      </c>
      <c r="B170">
        <v>116.37</v>
      </c>
      <c r="C170">
        <v>52.25</v>
      </c>
      <c r="D170">
        <v>20.46</v>
      </c>
      <c r="E170">
        <v>24.51</v>
      </c>
      <c r="F170">
        <v>52.97</v>
      </c>
      <c r="G170">
        <v>35.45</v>
      </c>
      <c r="H170" s="2">
        <f t="shared" si="14"/>
        <v>0.02377627498272883</v>
      </c>
      <c r="I170" s="2">
        <f t="shared" si="15"/>
        <v>0.11076216837077935</v>
      </c>
      <c r="J170" s="2">
        <f t="shared" si="16"/>
        <v>0.07120612587303832</v>
      </c>
      <c r="K170" s="2">
        <f t="shared" si="17"/>
        <v>0.07352494974914725</v>
      </c>
      <c r="L170" s="2">
        <f t="shared" si="18"/>
        <v>0.027924375839147864</v>
      </c>
      <c r="M170" s="2">
        <f t="shared" si="18"/>
        <v>0.010103931032204638</v>
      </c>
      <c r="N170" s="3">
        <f t="shared" si="19"/>
        <v>0.05870431017286348</v>
      </c>
      <c r="O170" s="3"/>
      <c r="U170">
        <f>(I170+J170)/2</f>
        <v>0.09098414712190883</v>
      </c>
      <c r="V170">
        <f>(J170+K170)/2</f>
        <v>0.07236553781109278</v>
      </c>
      <c r="W170">
        <f>(K170+L170)/2</f>
        <v>0.05072466279414756</v>
      </c>
      <c r="X170">
        <f>(L170+M170)/2</f>
        <v>0.01901415343567625</v>
      </c>
    </row>
    <row r="171" spans="1:24" ht="15">
      <c r="A171" s="1">
        <v>38720</v>
      </c>
      <c r="B171">
        <v>119.17</v>
      </c>
      <c r="C171">
        <v>58.37</v>
      </c>
      <c r="D171">
        <v>21.97</v>
      </c>
      <c r="E171">
        <v>26.38</v>
      </c>
      <c r="F171">
        <v>54.47</v>
      </c>
      <c r="G171">
        <v>35.81</v>
      </c>
      <c r="H171" s="2">
        <f t="shared" si="14"/>
        <v>0.005689915777678856</v>
      </c>
      <c r="I171" s="2">
        <f t="shared" si="15"/>
        <v>-0.05005874301715085</v>
      </c>
      <c r="J171" s="2">
        <f t="shared" si="16"/>
        <v>0.06134727156350728</v>
      </c>
      <c r="K171" s="2">
        <f t="shared" si="17"/>
        <v>-0.04298822588906592</v>
      </c>
      <c r="L171" s="2">
        <f t="shared" si="18"/>
        <v>0.011681096499561061</v>
      </c>
      <c r="M171" s="2">
        <f t="shared" si="18"/>
        <v>0.03431103684687242</v>
      </c>
      <c r="N171" s="3">
        <f t="shared" si="19"/>
        <v>0.002858487200744797</v>
      </c>
      <c r="O171" s="3"/>
      <c r="U171">
        <f>(I171+J171)/2</f>
        <v>0.005644264273178212</v>
      </c>
      <c r="V171">
        <f>(J171+K171)/2</f>
        <v>0.009179522837220677</v>
      </c>
      <c r="W171">
        <f>(K171+L171)/2</f>
        <v>-0.01565356469475243</v>
      </c>
      <c r="X171">
        <f>(L171+M171)/2</f>
        <v>0.022996066673216742</v>
      </c>
    </row>
    <row r="172" spans="1:24" ht="15">
      <c r="A172" s="1">
        <v>38749</v>
      </c>
      <c r="B172">
        <v>119.85</v>
      </c>
      <c r="C172">
        <v>55.52</v>
      </c>
      <c r="D172">
        <v>23.36</v>
      </c>
      <c r="E172">
        <v>25.27</v>
      </c>
      <c r="F172">
        <v>55.11</v>
      </c>
      <c r="G172">
        <v>37.06</v>
      </c>
      <c r="H172" s="2">
        <f t="shared" si="14"/>
        <v>0.016385669485923238</v>
      </c>
      <c r="I172" s="2">
        <f t="shared" si="15"/>
        <v>0.024727756416483615</v>
      </c>
      <c r="J172" s="2">
        <f t="shared" si="16"/>
        <v>-0.020325023995550584</v>
      </c>
      <c r="K172" s="2">
        <f t="shared" si="17"/>
        <v>0.01258372877159486</v>
      </c>
      <c r="L172" s="2">
        <f t="shared" si="18"/>
        <v>-0.03922797139047374</v>
      </c>
      <c r="M172" s="2">
        <f t="shared" si="18"/>
        <v>0.012069343236582153</v>
      </c>
      <c r="N172" s="3">
        <f t="shared" si="19"/>
        <v>-0.0020344333922727386</v>
      </c>
      <c r="O172" s="3"/>
      <c r="U172">
        <f>(I172+J172)/2</f>
        <v>0.0022013662104665155</v>
      </c>
      <c r="V172">
        <f>(J172+K172)/2</f>
        <v>-0.003870647611977862</v>
      </c>
      <c r="W172">
        <f>(K172+L172)/2</f>
        <v>-0.013322121309439439</v>
      </c>
      <c r="X172">
        <f>(L172+M172)/2</f>
        <v>-0.013579314076945792</v>
      </c>
    </row>
    <row r="173" spans="1:24" ht="15">
      <c r="A173" s="1">
        <v>38777</v>
      </c>
      <c r="B173">
        <v>121.83</v>
      </c>
      <c r="C173">
        <v>56.91</v>
      </c>
      <c r="D173">
        <v>22.89</v>
      </c>
      <c r="E173">
        <v>25.59</v>
      </c>
      <c r="F173">
        <v>52.99</v>
      </c>
      <c r="G173">
        <v>37.51</v>
      </c>
      <c r="H173" s="2">
        <f t="shared" si="14"/>
        <v>0.012480279448702447</v>
      </c>
      <c r="I173" s="2">
        <f t="shared" si="15"/>
        <v>0.03589686539995096</v>
      </c>
      <c r="J173" s="2">
        <f t="shared" si="16"/>
        <v>-0.018519047767237673</v>
      </c>
      <c r="K173" s="2">
        <f t="shared" si="17"/>
        <v>-0.11939629405423036</v>
      </c>
      <c r="L173" s="2">
        <f t="shared" si="18"/>
        <v>0.015727716068195452</v>
      </c>
      <c r="M173" s="2">
        <f t="shared" si="18"/>
        <v>0.09407338125693032</v>
      </c>
      <c r="N173" s="3">
        <f t="shared" si="19"/>
        <v>0.001556524180721741</v>
      </c>
      <c r="O173" s="3"/>
      <c r="U173">
        <f>(I173+J173)/2</f>
        <v>0.008688908816356644</v>
      </c>
      <c r="V173">
        <f>(J173+K173)/2</f>
        <v>-0.06895767091073401</v>
      </c>
      <c r="W173">
        <f>(K173+L173)/2</f>
        <v>-0.05183428899301745</v>
      </c>
      <c r="X173">
        <f>(L173+M173)/2</f>
        <v>0.05490054866256289</v>
      </c>
    </row>
    <row r="174" spans="1:24" ht="15">
      <c r="A174" s="1">
        <v>38810</v>
      </c>
      <c r="B174">
        <v>123.36</v>
      </c>
      <c r="C174">
        <v>58.99</v>
      </c>
      <c r="D174">
        <v>22.47</v>
      </c>
      <c r="E174">
        <v>22.71</v>
      </c>
      <c r="F174">
        <v>53.83</v>
      </c>
      <c r="G174">
        <v>41.21</v>
      </c>
      <c r="H174" s="2">
        <f t="shared" si="14"/>
        <v>-0.030536095460636403</v>
      </c>
      <c r="I174" s="2">
        <f t="shared" si="15"/>
        <v>-0.02994029558063449</v>
      </c>
      <c r="J174" s="2">
        <f t="shared" si="16"/>
        <v>-0.005802292556183364</v>
      </c>
      <c r="K174" s="2">
        <f t="shared" si="17"/>
        <v>-0.06034945052056795</v>
      </c>
      <c r="L174" s="2">
        <f t="shared" si="18"/>
        <v>-0.0706130362482007</v>
      </c>
      <c r="M174" s="2">
        <f t="shared" si="18"/>
        <v>-0.06232468294235005</v>
      </c>
      <c r="N174" s="3">
        <f t="shared" si="19"/>
        <v>-0.04580595156958731</v>
      </c>
      <c r="O174" s="3"/>
      <c r="U174">
        <f>(I174+J174)/2</f>
        <v>-0.017871294068408927</v>
      </c>
      <c r="V174">
        <f>(J174+K174)/2</f>
        <v>-0.033075871538375656</v>
      </c>
      <c r="W174">
        <f>(K174+L174)/2</f>
        <v>-0.06548124338438432</v>
      </c>
      <c r="X174">
        <f>(L174+M174)/2</f>
        <v>-0.06646885959527538</v>
      </c>
    </row>
    <row r="175" spans="1:24" ht="15">
      <c r="A175" s="1">
        <v>38838</v>
      </c>
      <c r="B175">
        <v>119.65</v>
      </c>
      <c r="C175">
        <v>57.25</v>
      </c>
      <c r="D175">
        <v>22.34</v>
      </c>
      <c r="E175">
        <v>21.38</v>
      </c>
      <c r="F175">
        <v>50.16</v>
      </c>
      <c r="G175">
        <v>38.72</v>
      </c>
      <c r="H175" s="2">
        <f t="shared" si="14"/>
        <v>0.002587539526425431</v>
      </c>
      <c r="I175" s="2">
        <f t="shared" si="15"/>
        <v>0.007136049775906983</v>
      </c>
      <c r="J175" s="2">
        <f t="shared" si="16"/>
        <v>0.0679179878291789</v>
      </c>
      <c r="K175" s="2">
        <f t="shared" si="17"/>
        <v>0.028131898969770752</v>
      </c>
      <c r="L175" s="2">
        <f t="shared" si="18"/>
        <v>0.0246148097427481</v>
      </c>
      <c r="M175" s="2">
        <f t="shared" si="18"/>
        <v>-0.01509266223610295</v>
      </c>
      <c r="N175" s="3">
        <f t="shared" si="19"/>
        <v>0.022541616816300358</v>
      </c>
      <c r="O175" s="3"/>
      <c r="U175">
        <f>(I175+J175)/2</f>
        <v>0.037527018802542944</v>
      </c>
      <c r="V175">
        <f>(J175+K175)/2</f>
        <v>0.04802494339947483</v>
      </c>
      <c r="W175">
        <f>(K175+L175)/2</f>
        <v>0.026373354356259426</v>
      </c>
      <c r="X175">
        <f>(L175+M175)/2</f>
        <v>0.0047610737533225755</v>
      </c>
    </row>
    <row r="176" spans="1:24" ht="15">
      <c r="A176" s="1">
        <v>38869</v>
      </c>
      <c r="B176">
        <v>119.96</v>
      </c>
      <c r="C176">
        <v>57.66</v>
      </c>
      <c r="D176">
        <v>23.91</v>
      </c>
      <c r="E176">
        <v>21.99</v>
      </c>
      <c r="F176">
        <v>51.41</v>
      </c>
      <c r="G176">
        <v>38.14</v>
      </c>
      <c r="H176" s="2">
        <f t="shared" si="14"/>
        <v>0.004491399049901368</v>
      </c>
      <c r="I176" s="2">
        <f t="shared" si="15"/>
        <v>0.09914980181867783</v>
      </c>
      <c r="J176" s="2">
        <f t="shared" si="16"/>
        <v>0.08456869161412595</v>
      </c>
      <c r="K176" s="2">
        <f t="shared" si="17"/>
        <v>0.0322175515507972</v>
      </c>
      <c r="L176" s="2">
        <f t="shared" si="18"/>
        <v>0.01639855402505308</v>
      </c>
      <c r="M176" s="2">
        <f t="shared" si="18"/>
        <v>0.09091477833681072</v>
      </c>
      <c r="N176" s="3">
        <f t="shared" si="19"/>
        <v>0.06464987546909295</v>
      </c>
      <c r="O176" s="3"/>
      <c r="U176">
        <f>(I176+J176)/2</f>
        <v>0.09185924671640189</v>
      </c>
      <c r="V176">
        <f>(J176+K176)/2</f>
        <v>0.05839312158246157</v>
      </c>
      <c r="W176">
        <f>(K176+L176)/2</f>
        <v>0.02430805278792514</v>
      </c>
      <c r="X176">
        <f>(L176+M176)/2</f>
        <v>0.0536566661809319</v>
      </c>
    </row>
    <row r="177" spans="1:24" ht="15">
      <c r="A177" s="1">
        <v>38901</v>
      </c>
      <c r="B177">
        <v>120.5</v>
      </c>
      <c r="C177">
        <v>63.67</v>
      </c>
      <c r="D177">
        <v>26.02</v>
      </c>
      <c r="E177">
        <v>22.71</v>
      </c>
      <c r="F177">
        <v>52.26</v>
      </c>
      <c r="G177">
        <v>41.77</v>
      </c>
      <c r="H177" s="2">
        <f t="shared" si="14"/>
        <v>0.021590954874070256</v>
      </c>
      <c r="I177" s="2">
        <f t="shared" si="15"/>
        <v>0.003449360585317862</v>
      </c>
      <c r="J177" s="2">
        <f t="shared" si="16"/>
        <v>0.03734169472016502</v>
      </c>
      <c r="K177" s="2">
        <f t="shared" si="17"/>
        <v>0.06972649341113168</v>
      </c>
      <c r="L177" s="2">
        <f t="shared" si="18"/>
        <v>0.09659662192670027</v>
      </c>
      <c r="M177" s="2">
        <f t="shared" si="18"/>
        <v>0.0009571668593899574</v>
      </c>
      <c r="N177" s="3">
        <f t="shared" si="19"/>
        <v>0.04161426750054096</v>
      </c>
      <c r="O177" s="3"/>
      <c r="U177">
        <f>(I177+J177)/2</f>
        <v>0.02039552765274144</v>
      </c>
      <c r="V177">
        <f>(J177+K177)/2</f>
        <v>0.05353409406564835</v>
      </c>
      <c r="W177">
        <f>(K177+L177)/2</f>
        <v>0.08316155766891598</v>
      </c>
      <c r="X177">
        <f>(L177+M177)/2</f>
        <v>0.04877689439304511</v>
      </c>
    </row>
    <row r="178" spans="1:24" ht="15">
      <c r="A178" s="1">
        <v>38930</v>
      </c>
      <c r="B178">
        <v>123.13</v>
      </c>
      <c r="C178">
        <v>63.89</v>
      </c>
      <c r="D178">
        <v>27.01</v>
      </c>
      <c r="E178">
        <v>24.35</v>
      </c>
      <c r="F178">
        <v>57.56</v>
      </c>
      <c r="G178">
        <v>41.81</v>
      </c>
      <c r="H178" s="2">
        <f t="shared" si="14"/>
        <v>0.026606265311194477</v>
      </c>
      <c r="I178" s="2">
        <f t="shared" si="15"/>
        <v>-0.008330107108081464</v>
      </c>
      <c r="J178" s="2">
        <f t="shared" si="16"/>
        <v>0.04488628978792564</v>
      </c>
      <c r="K178" s="2">
        <f t="shared" si="17"/>
        <v>0.062097145045419744</v>
      </c>
      <c r="L178" s="2">
        <f t="shared" si="18"/>
        <v>0.001215383429408412</v>
      </c>
      <c r="M178" s="2">
        <f t="shared" si="18"/>
        <v>0.028064570325088578</v>
      </c>
      <c r="N178" s="3">
        <f t="shared" si="19"/>
        <v>0.025586656295952182</v>
      </c>
      <c r="O178" s="3"/>
      <c r="U178">
        <f>(I178+J178)/2</f>
        <v>0.018278091339922087</v>
      </c>
      <c r="V178">
        <f>(J178+K178)/2</f>
        <v>0.05349171741667269</v>
      </c>
      <c r="W178">
        <f>(K178+L178)/2</f>
        <v>0.03165626423741408</v>
      </c>
      <c r="X178">
        <f>(L178+M178)/2</f>
        <v>0.014639976877248495</v>
      </c>
    </row>
    <row r="179" spans="1:24" ht="15">
      <c r="A179" s="1">
        <v>38961</v>
      </c>
      <c r="B179">
        <v>126.45</v>
      </c>
      <c r="C179">
        <v>63.36</v>
      </c>
      <c r="D179">
        <v>28.25</v>
      </c>
      <c r="E179">
        <v>25.91</v>
      </c>
      <c r="F179">
        <v>57.63</v>
      </c>
      <c r="G179">
        <v>43</v>
      </c>
      <c r="H179" s="2">
        <f t="shared" si="14"/>
        <v>0.03106637780514454</v>
      </c>
      <c r="I179" s="2">
        <f t="shared" si="15"/>
        <v>0.06240556618742943</v>
      </c>
      <c r="J179" s="2">
        <f t="shared" si="16"/>
        <v>0.06077036861286578</v>
      </c>
      <c r="K179" s="2">
        <f t="shared" si="17"/>
        <v>0.04858797872793286</v>
      </c>
      <c r="L179" s="2">
        <f t="shared" si="18"/>
        <v>0.027553723951022846</v>
      </c>
      <c r="M179" s="2">
        <f t="shared" si="18"/>
        <v>0.01729149711006084</v>
      </c>
      <c r="N179" s="3">
        <f t="shared" si="19"/>
        <v>0.04332182691786235</v>
      </c>
      <c r="O179" s="3"/>
      <c r="U179">
        <f>(I179+J179)/2</f>
        <v>0.0615879674001476</v>
      </c>
      <c r="V179">
        <f>(J179+K179)/2</f>
        <v>0.05467917367039932</v>
      </c>
      <c r="W179">
        <f>(K179+L179)/2</f>
        <v>0.03807085133947785</v>
      </c>
      <c r="X179">
        <f>(L179+M179)/2</f>
        <v>0.022422610530541842</v>
      </c>
    </row>
    <row r="180" spans="1:24" ht="15">
      <c r="A180" s="1">
        <v>38992</v>
      </c>
      <c r="B180">
        <v>130.44</v>
      </c>
      <c r="C180">
        <v>67.44</v>
      </c>
      <c r="D180">
        <v>30.02</v>
      </c>
      <c r="E180">
        <v>27.2</v>
      </c>
      <c r="F180">
        <v>59.24</v>
      </c>
      <c r="G180">
        <v>43.75</v>
      </c>
      <c r="H180" s="2">
        <f t="shared" si="14"/>
        <v>0.01966131577469543</v>
      </c>
      <c r="I180" s="2">
        <f t="shared" si="15"/>
        <v>0.07702694116580755</v>
      </c>
      <c r="J180" s="2">
        <f t="shared" si="16"/>
        <v>-0.010043606355757628</v>
      </c>
      <c r="K180" s="2">
        <f t="shared" si="17"/>
        <v>0.025768074246279582</v>
      </c>
      <c r="L180" s="2">
        <f t="shared" si="18"/>
        <v>-0.0094980361248167</v>
      </c>
      <c r="M180" s="2">
        <f t="shared" si="18"/>
        <v>-0.024761186370070742</v>
      </c>
      <c r="N180" s="3">
        <f t="shared" si="19"/>
        <v>0.011698437312288413</v>
      </c>
      <c r="O180" s="3"/>
      <c r="U180">
        <f>(I180+J180)/2</f>
        <v>0.03349166740502496</v>
      </c>
      <c r="V180">
        <f>(J180+K180)/2</f>
        <v>0.007862233945260977</v>
      </c>
      <c r="W180">
        <f>(K180+L180)/2</f>
        <v>0.008135019060731441</v>
      </c>
      <c r="X180">
        <f>(L180+M180)/2</f>
        <v>-0.01712961124744372</v>
      </c>
    </row>
    <row r="181" spans="1:24" ht="15">
      <c r="A181" s="1">
        <v>39022</v>
      </c>
      <c r="B181">
        <v>133.03</v>
      </c>
      <c r="C181">
        <v>72.84</v>
      </c>
      <c r="D181">
        <v>29.72</v>
      </c>
      <c r="E181">
        <v>27.91</v>
      </c>
      <c r="F181">
        <v>58.68</v>
      </c>
      <c r="G181">
        <v>42.68</v>
      </c>
      <c r="H181" s="2">
        <f t="shared" si="14"/>
        <v>0.0077127942339974</v>
      </c>
      <c r="I181" s="2">
        <f t="shared" si="15"/>
        <v>-0.0023366102308628456</v>
      </c>
      <c r="J181" s="2">
        <f t="shared" si="16"/>
        <v>0.05275588511454199</v>
      </c>
      <c r="K181" s="2">
        <f t="shared" si="17"/>
        <v>0.01705192293664881</v>
      </c>
      <c r="L181" s="2">
        <f t="shared" si="18"/>
        <v>0.023245109280402687</v>
      </c>
      <c r="M181" s="2">
        <f t="shared" si="18"/>
        <v>0.0426572353956689</v>
      </c>
      <c r="N181" s="3">
        <f t="shared" si="19"/>
        <v>0.026674708499279907</v>
      </c>
      <c r="O181" s="3"/>
      <c r="U181">
        <f>(I181+J181)/2</f>
        <v>0.025209637441839572</v>
      </c>
      <c r="V181">
        <f>(J181+K181)/2</f>
        <v>0.0349039040255954</v>
      </c>
      <c r="W181">
        <f>(K181+L181)/2</f>
        <v>0.02014851610852575</v>
      </c>
      <c r="X181">
        <f>(L181+M181)/2</f>
        <v>0.032951172338035795</v>
      </c>
    </row>
    <row r="182" spans="1:24" ht="15">
      <c r="A182" s="1">
        <v>39052</v>
      </c>
      <c r="B182">
        <v>134.06</v>
      </c>
      <c r="C182">
        <v>72.67</v>
      </c>
      <c r="D182">
        <v>31.33</v>
      </c>
      <c r="E182">
        <v>28.39</v>
      </c>
      <c r="F182">
        <v>60.06</v>
      </c>
      <c r="G182">
        <v>44.54</v>
      </c>
      <c r="H182" s="2">
        <f t="shared" si="14"/>
        <v>0.0149554871577946</v>
      </c>
      <c r="I182" s="2">
        <f t="shared" si="15"/>
        <v>-0.03358367942443863</v>
      </c>
      <c r="J182" s="2">
        <f t="shared" si="16"/>
        <v>0.061881787355547946</v>
      </c>
      <c r="K182" s="2">
        <f t="shared" si="17"/>
        <v>0.032914802229955686</v>
      </c>
      <c r="L182" s="2">
        <f t="shared" si="18"/>
        <v>0.01405330229320878</v>
      </c>
      <c r="M182" s="2">
        <f t="shared" si="18"/>
        <v>0.06012263366866577</v>
      </c>
      <c r="N182" s="3">
        <f t="shared" si="19"/>
        <v>0.027077769224587912</v>
      </c>
      <c r="O182" s="3"/>
      <c r="U182">
        <f>(I182+J182)/2</f>
        <v>0.014149053965554659</v>
      </c>
      <c r="V182">
        <f>(J182+K182)/2</f>
        <v>0.047398294792751816</v>
      </c>
      <c r="W182">
        <f>(K182+L182)/2</f>
        <v>0.023484052261582233</v>
      </c>
      <c r="X182">
        <f>(L182+M182)/2</f>
        <v>0.037087967980937275</v>
      </c>
    </row>
    <row r="183" spans="1:24" ht="15">
      <c r="A183" s="1">
        <v>39085</v>
      </c>
      <c r="B183">
        <v>136.08</v>
      </c>
      <c r="C183">
        <v>70.27</v>
      </c>
      <c r="D183">
        <v>33.33</v>
      </c>
      <c r="E183">
        <v>29.34</v>
      </c>
      <c r="F183">
        <v>60.91</v>
      </c>
      <c r="G183">
        <v>47.3</v>
      </c>
      <c r="H183" s="2">
        <f t="shared" si="14"/>
        <v>-0.019815854896891416</v>
      </c>
      <c r="I183" s="2">
        <f t="shared" si="15"/>
        <v>-0.029021021725545104</v>
      </c>
      <c r="J183" s="2">
        <f t="shared" si="16"/>
        <v>-0.022452399470177742</v>
      </c>
      <c r="K183" s="2">
        <f t="shared" si="17"/>
        <v>-0.08794135008743575</v>
      </c>
      <c r="L183" s="2">
        <f t="shared" si="18"/>
        <v>-0.0214062765984675</v>
      </c>
      <c r="M183" s="2">
        <f t="shared" si="18"/>
        <v>-0.03069898688880679</v>
      </c>
      <c r="N183" s="3">
        <f t="shared" si="19"/>
        <v>-0.038304006954086575</v>
      </c>
      <c r="O183" s="3"/>
      <c r="U183">
        <f>(I183+J183)/2</f>
        <v>-0.025736710597861423</v>
      </c>
      <c r="V183">
        <f>(J183+K183)/2</f>
        <v>-0.05519687477880675</v>
      </c>
      <c r="W183">
        <f>(K183+L183)/2</f>
        <v>-0.05467381334295163</v>
      </c>
      <c r="X183">
        <f>(L183+M183)/2</f>
        <v>-0.026052631743637145</v>
      </c>
    </row>
    <row r="184" spans="1:24" ht="15">
      <c r="A184" s="1">
        <v>39114</v>
      </c>
      <c r="B184">
        <v>133.41</v>
      </c>
      <c r="C184">
        <v>68.26</v>
      </c>
      <c r="D184">
        <v>32.59</v>
      </c>
      <c r="E184">
        <v>26.87</v>
      </c>
      <c r="F184">
        <v>59.62</v>
      </c>
      <c r="G184">
        <v>45.87</v>
      </c>
      <c r="H184" s="2">
        <f t="shared" si="14"/>
        <v>0.011551345046997952</v>
      </c>
      <c r="I184" s="2">
        <f t="shared" si="15"/>
        <v>0.05125666904647286</v>
      </c>
      <c r="J184" s="2">
        <f t="shared" si="16"/>
        <v>0.06905423812193101</v>
      </c>
      <c r="K184" s="2">
        <f t="shared" si="17"/>
        <v>-0.010475217372471146</v>
      </c>
      <c r="L184" s="2">
        <f t="shared" si="18"/>
        <v>-0.005213162399289928</v>
      </c>
      <c r="M184" s="2">
        <f t="shared" si="18"/>
        <v>-0.02070558552701174</v>
      </c>
      <c r="N184" s="3">
        <f t="shared" si="19"/>
        <v>0.016783388373926213</v>
      </c>
      <c r="O184" s="3"/>
      <c r="U184">
        <f>(I184+J184)/2</f>
        <v>0.060155453584201934</v>
      </c>
      <c r="V184">
        <f>(J184+K184)/2</f>
        <v>0.029289510374729932</v>
      </c>
      <c r="W184">
        <f>(K184+L184)/2</f>
        <v>-0.007844189885880537</v>
      </c>
      <c r="X184">
        <f>(L184+M184)/2</f>
        <v>-0.012959373963150833</v>
      </c>
    </row>
    <row r="185" spans="1:24" ht="15">
      <c r="A185" s="1">
        <v>39142</v>
      </c>
      <c r="B185">
        <v>134.96</v>
      </c>
      <c r="C185">
        <v>71.85</v>
      </c>
      <c r="D185">
        <v>34.92</v>
      </c>
      <c r="E185">
        <v>26.59</v>
      </c>
      <c r="F185">
        <v>59.31</v>
      </c>
      <c r="G185">
        <v>44.93</v>
      </c>
      <c r="H185" s="2">
        <f t="shared" si="14"/>
        <v>0.04328487496570688</v>
      </c>
      <c r="I185" s="2">
        <f t="shared" si="15"/>
        <v>0.05087567066045384</v>
      </c>
      <c r="J185" s="2">
        <f t="shared" si="16"/>
        <v>-0.008917073324148372</v>
      </c>
      <c r="K185" s="2">
        <f t="shared" si="17"/>
        <v>0.07147193221645498</v>
      </c>
      <c r="L185" s="2">
        <f t="shared" si="18"/>
        <v>0.024811863121485978</v>
      </c>
      <c r="M185" s="2">
        <f t="shared" si="18"/>
        <v>0.08118913377334591</v>
      </c>
      <c r="N185" s="3">
        <f t="shared" si="19"/>
        <v>0.043886305289518465</v>
      </c>
      <c r="O185" s="3"/>
      <c r="U185">
        <f>(I185+J185)/2</f>
        <v>0.020979298668152735</v>
      </c>
      <c r="V185">
        <f>(J185+K185)/2</f>
        <v>0.031277429446153304</v>
      </c>
      <c r="W185">
        <f>(K185+L185)/2</f>
        <v>0.04814189766897048</v>
      </c>
      <c r="X185">
        <f>(L185+M185)/2</f>
        <v>0.053000498447415945</v>
      </c>
    </row>
    <row r="186" spans="1:24" ht="15">
      <c r="A186" s="1">
        <v>39174</v>
      </c>
      <c r="B186">
        <v>140.93</v>
      </c>
      <c r="C186">
        <v>75.6</v>
      </c>
      <c r="D186">
        <v>34.61</v>
      </c>
      <c r="E186">
        <v>28.56</v>
      </c>
      <c r="F186">
        <v>60.8</v>
      </c>
      <c r="G186">
        <v>48.73</v>
      </c>
      <c r="H186" s="2">
        <f t="shared" si="14"/>
        <v>0.03335503182234412</v>
      </c>
      <c r="I186" s="2">
        <f t="shared" si="15"/>
        <v>0.05092947159830796</v>
      </c>
      <c r="J186" s="2">
        <f t="shared" si="16"/>
        <v>0.06542298974695804</v>
      </c>
      <c r="K186" s="2">
        <f t="shared" si="17"/>
        <v>0.027966607739145388</v>
      </c>
      <c r="L186" s="2">
        <f t="shared" si="18"/>
        <v>-0.013245226750020933</v>
      </c>
      <c r="M186" s="2">
        <f t="shared" si="18"/>
        <v>-0.005143515094355511</v>
      </c>
      <c r="N186" s="3">
        <f t="shared" si="19"/>
        <v>0.02518606544800699</v>
      </c>
      <c r="O186" s="3"/>
      <c r="U186">
        <f>(I186+J186)/2</f>
        <v>0.058176230672633</v>
      </c>
      <c r="V186">
        <f>(J186+K186)/2</f>
        <v>0.04669479874305171</v>
      </c>
      <c r="W186">
        <f>(K186+L186)/2</f>
        <v>0.007360690494562228</v>
      </c>
      <c r="X186">
        <f>(L186+M186)/2</f>
        <v>-0.009194370922188222</v>
      </c>
    </row>
    <row r="187" spans="1:24" ht="15">
      <c r="A187" s="1">
        <v>39203</v>
      </c>
      <c r="B187">
        <v>145.71</v>
      </c>
      <c r="C187">
        <v>79.55</v>
      </c>
      <c r="D187">
        <v>36.95</v>
      </c>
      <c r="E187">
        <v>29.37</v>
      </c>
      <c r="F187">
        <v>60</v>
      </c>
      <c r="G187">
        <v>48.48</v>
      </c>
      <c r="H187" s="2">
        <f t="shared" si="14"/>
        <v>-0.014725973877426135</v>
      </c>
      <c r="I187" s="2">
        <f t="shared" si="15"/>
        <v>0.008511754981769037</v>
      </c>
      <c r="J187" s="2">
        <f t="shared" si="16"/>
        <v>0.003781744107288265</v>
      </c>
      <c r="K187" s="2">
        <f t="shared" si="17"/>
        <v>-0.04029722019662385</v>
      </c>
      <c r="L187" s="2">
        <f t="shared" si="18"/>
        <v>-0.037874952428926356</v>
      </c>
      <c r="M187" s="2">
        <f t="shared" si="18"/>
        <v>-0.06762358308201222</v>
      </c>
      <c r="N187" s="3">
        <f t="shared" si="19"/>
        <v>-0.026700451323701024</v>
      </c>
      <c r="O187" s="3"/>
      <c r="U187">
        <f>(I187+J187)/2</f>
        <v>0.006146749544528651</v>
      </c>
      <c r="V187">
        <f>(J187+K187)/2</f>
        <v>-0.018257738044667793</v>
      </c>
      <c r="W187">
        <f>(K187+L187)/2</f>
        <v>-0.039086086312775103</v>
      </c>
      <c r="X187">
        <f>(L187+M187)/2</f>
        <v>-0.05274926775546929</v>
      </c>
    </row>
    <row r="188" spans="1:24" ht="15">
      <c r="A188" s="1">
        <v>39234</v>
      </c>
      <c r="B188">
        <v>143.58</v>
      </c>
      <c r="C188">
        <v>80.23</v>
      </c>
      <c r="D188">
        <v>37.09</v>
      </c>
      <c r="E188">
        <v>28.21</v>
      </c>
      <c r="F188">
        <v>57.77</v>
      </c>
      <c r="G188">
        <v>45.31</v>
      </c>
      <c r="H188" s="2">
        <f t="shared" si="14"/>
        <v>-0.031771165529298706</v>
      </c>
      <c r="I188" s="2">
        <f t="shared" si="15"/>
        <v>0.014723433309268508</v>
      </c>
      <c r="J188" s="2">
        <f t="shared" si="16"/>
        <v>-0.04918118156120421</v>
      </c>
      <c r="K188" s="2">
        <f t="shared" si="17"/>
        <v>-0.01644068482146155</v>
      </c>
      <c r="L188" s="2">
        <f t="shared" si="18"/>
        <v>0.016481059741254356</v>
      </c>
      <c r="M188" s="2">
        <f t="shared" si="18"/>
        <v>-0.0883163753177203</v>
      </c>
      <c r="N188" s="3">
        <f t="shared" si="19"/>
        <v>-0.024546749729972638</v>
      </c>
      <c r="O188" s="3"/>
      <c r="U188">
        <f>(I188+J188)/2</f>
        <v>-0.017228874125967852</v>
      </c>
      <c r="V188">
        <f>(J188+K188)/2</f>
        <v>-0.03281093319133288</v>
      </c>
      <c r="W188">
        <f>(K188+L188)/2</f>
        <v>2.018745989640358E-05</v>
      </c>
      <c r="X188">
        <f>(L188+M188)/2</f>
        <v>-0.03591765778823297</v>
      </c>
    </row>
    <row r="189" spans="1:24" ht="15">
      <c r="A189" s="1">
        <v>39265</v>
      </c>
      <c r="B189">
        <v>139.09</v>
      </c>
      <c r="C189">
        <v>81.42</v>
      </c>
      <c r="D189">
        <v>35.31</v>
      </c>
      <c r="E189">
        <v>27.75</v>
      </c>
      <c r="F189">
        <v>58.73</v>
      </c>
      <c r="G189">
        <v>41.48</v>
      </c>
      <c r="H189" s="2">
        <f t="shared" si="14"/>
        <v>0.012716273653176735</v>
      </c>
      <c r="I189" s="2">
        <f t="shared" si="15"/>
        <v>0.010993148450960888</v>
      </c>
      <c r="J189" s="2">
        <f t="shared" si="16"/>
        <v>0.017962874226760572</v>
      </c>
      <c r="K189" s="2">
        <f t="shared" si="17"/>
        <v>-0.005782451963249002</v>
      </c>
      <c r="L189" s="2">
        <f t="shared" si="18"/>
        <v>0.054344992827358496</v>
      </c>
      <c r="M189" s="2">
        <f t="shared" si="18"/>
        <v>0.011505400166770041</v>
      </c>
      <c r="N189" s="3">
        <f t="shared" si="19"/>
        <v>0.0178047927417202</v>
      </c>
      <c r="O189" s="3"/>
      <c r="U189">
        <f>(I189+J189)/2</f>
        <v>0.01447801133886073</v>
      </c>
      <c r="V189">
        <f>(J189+K189)/2</f>
        <v>0.006090211131755785</v>
      </c>
      <c r="W189">
        <f>(K189+L189)/2</f>
        <v>0.024281270432054747</v>
      </c>
      <c r="X189">
        <f>(L189+M189)/2</f>
        <v>0.03292519649706427</v>
      </c>
    </row>
    <row r="190" spans="1:24" ht="15">
      <c r="A190" s="1">
        <v>39295</v>
      </c>
      <c r="B190">
        <v>140.87</v>
      </c>
      <c r="C190">
        <v>82.32</v>
      </c>
      <c r="D190">
        <v>35.95</v>
      </c>
      <c r="E190">
        <v>27.59</v>
      </c>
      <c r="F190">
        <v>62.01</v>
      </c>
      <c r="G190">
        <v>41.96</v>
      </c>
      <c r="H190" s="2">
        <f t="shared" si="14"/>
        <v>0.038026865832120116</v>
      </c>
      <c r="I190" s="2">
        <f t="shared" si="15"/>
        <v>0.07667305380558087</v>
      </c>
      <c r="J190" s="2">
        <f t="shared" si="16"/>
        <v>0.059396673563410385</v>
      </c>
      <c r="K190" s="2">
        <f t="shared" si="17"/>
        <v>0.025054997084281272</v>
      </c>
      <c r="L190" s="2">
        <f t="shared" si="18"/>
        <v>0.07425770637575813</v>
      </c>
      <c r="M190" s="2">
        <f t="shared" si="18"/>
        <v>0.028892203444513154</v>
      </c>
      <c r="N190" s="3">
        <f t="shared" si="19"/>
        <v>0.05285492685470876</v>
      </c>
      <c r="O190" s="3"/>
      <c r="U190">
        <f>(I190+J190)/2</f>
        <v>0.06803486368449563</v>
      </c>
      <c r="V190">
        <f>(J190+K190)/2</f>
        <v>0.04222583532384583</v>
      </c>
      <c r="W190">
        <f>(K190+L190)/2</f>
        <v>0.0496563517300197</v>
      </c>
      <c r="X190">
        <f>(L190+M190)/2</f>
        <v>0.05157495491013564</v>
      </c>
    </row>
    <row r="191" spans="1:24" ht="15">
      <c r="A191" s="1">
        <v>39329</v>
      </c>
      <c r="B191">
        <v>146.33</v>
      </c>
      <c r="C191">
        <v>88.88</v>
      </c>
      <c r="D191">
        <v>38.15</v>
      </c>
      <c r="E191">
        <v>28.29</v>
      </c>
      <c r="F191">
        <v>66.79</v>
      </c>
      <c r="G191">
        <v>43.19</v>
      </c>
      <c r="H191" s="2">
        <f t="shared" si="14"/>
        <v>0.013440332649535591</v>
      </c>
      <c r="I191" s="2">
        <f t="shared" si="15"/>
        <v>-0.006094139162994061</v>
      </c>
      <c r="J191" s="2">
        <f t="shared" si="16"/>
        <v>-0.003939598004080391</v>
      </c>
      <c r="K191" s="2">
        <f t="shared" si="17"/>
        <v>0.222790007029106</v>
      </c>
      <c r="L191" s="2">
        <f t="shared" si="18"/>
        <v>-0.006911085200080436</v>
      </c>
      <c r="M191" s="2">
        <f t="shared" si="18"/>
        <v>0.033469259439402155</v>
      </c>
      <c r="N191" s="3">
        <f t="shared" si="19"/>
        <v>0.047862888820270656</v>
      </c>
      <c r="O191" s="3"/>
      <c r="U191">
        <f>(I191+J191)/2</f>
        <v>-0.005016868583537226</v>
      </c>
      <c r="V191">
        <f>(J191+K191)/2</f>
        <v>0.10942520451251281</v>
      </c>
      <c r="W191">
        <f>(K191+L191)/2</f>
        <v>0.10793946091451279</v>
      </c>
      <c r="X191">
        <f>(L191+M191)/2</f>
        <v>0.01327908711966086</v>
      </c>
    </row>
    <row r="192" spans="1:24" ht="15">
      <c r="A192" s="1">
        <v>39356</v>
      </c>
      <c r="B192">
        <v>148.31</v>
      </c>
      <c r="C192">
        <v>88.34</v>
      </c>
      <c r="D192">
        <v>38</v>
      </c>
      <c r="E192">
        <v>35.35</v>
      </c>
      <c r="F192">
        <v>66.33</v>
      </c>
      <c r="G192">
        <v>44.66</v>
      </c>
      <c r="H192" s="2">
        <f t="shared" si="14"/>
        <v>-0.03947157058800155</v>
      </c>
      <c r="I192" s="2">
        <f t="shared" si="15"/>
        <v>-0.02742727433952208</v>
      </c>
      <c r="J192" s="2">
        <f t="shared" si="16"/>
        <v>-0.0896943989134269</v>
      </c>
      <c r="K192" s="2">
        <f t="shared" si="17"/>
        <v>-0.08775744409309283</v>
      </c>
      <c r="L192" s="2">
        <f t="shared" si="18"/>
        <v>0.062529493990791</v>
      </c>
      <c r="M192" s="2">
        <f t="shared" si="18"/>
        <v>-0.029771543185460825</v>
      </c>
      <c r="N192" s="3">
        <f t="shared" si="19"/>
        <v>-0.03442423330814233</v>
      </c>
      <c r="O192" s="3"/>
      <c r="U192">
        <f>(I192+J192)/2</f>
        <v>-0.05856083662647449</v>
      </c>
      <c r="V192">
        <f>(J192+K192)/2</f>
        <v>-0.08872592150325986</v>
      </c>
      <c r="W192">
        <f>(K192+L192)/2</f>
        <v>-0.012613975051150916</v>
      </c>
      <c r="X192">
        <f>(L192+M192)/2</f>
        <v>0.016378975402665086</v>
      </c>
    </row>
    <row r="193" spans="1:24" ht="15">
      <c r="A193" s="1">
        <v>39387</v>
      </c>
      <c r="B193">
        <v>142.57</v>
      </c>
      <c r="C193">
        <v>85.95</v>
      </c>
      <c r="D193">
        <v>34.74</v>
      </c>
      <c r="E193">
        <v>32.38</v>
      </c>
      <c r="F193">
        <v>70.61</v>
      </c>
      <c r="G193">
        <v>43.35</v>
      </c>
      <c r="H193" s="2">
        <f t="shared" si="14"/>
        <v>-0.011356944977999994</v>
      </c>
      <c r="I193" s="2">
        <f t="shared" si="15"/>
        <v>0.04959318801254753</v>
      </c>
      <c r="J193" s="2">
        <f t="shared" si="16"/>
        <v>0.08415275654843901</v>
      </c>
      <c r="K193" s="2">
        <f t="shared" si="17"/>
        <v>0.05760440592240501</v>
      </c>
      <c r="L193" s="2">
        <f t="shared" si="18"/>
        <v>-0.007819759758914913</v>
      </c>
      <c r="M193" s="2">
        <f t="shared" si="18"/>
        <v>-0.044095319865224525</v>
      </c>
      <c r="N193" s="3">
        <f t="shared" si="19"/>
        <v>0.027887054171850424</v>
      </c>
      <c r="O193" s="3"/>
      <c r="U193">
        <f>(I193+J193)/2</f>
        <v>0.06687297228049327</v>
      </c>
      <c r="V193">
        <f>(J193+K193)/2</f>
        <v>0.07087858123542201</v>
      </c>
      <c r="W193">
        <f>(K193+L193)/2</f>
        <v>0.02489232308174505</v>
      </c>
      <c r="X193">
        <f>(L193+M193)/2</f>
        <v>-0.02595753981206972</v>
      </c>
    </row>
    <row r="194" spans="1:24" ht="15">
      <c r="A194" s="1">
        <v>39419</v>
      </c>
      <c r="B194">
        <v>140.96</v>
      </c>
      <c r="C194">
        <v>90.32</v>
      </c>
      <c r="D194">
        <v>37.79</v>
      </c>
      <c r="E194">
        <v>34.3</v>
      </c>
      <c r="F194">
        <v>70.06</v>
      </c>
      <c r="G194">
        <v>41.48</v>
      </c>
      <c r="H194" s="2">
        <f t="shared" si="14"/>
        <v>-0.06234644950882373</v>
      </c>
      <c r="I194" s="2">
        <f t="shared" si="15"/>
        <v>-0.08910713787278723</v>
      </c>
      <c r="J194" s="2">
        <f t="shared" si="16"/>
        <v>-0.0670290504698472</v>
      </c>
      <c r="K194" s="2">
        <f t="shared" si="17"/>
        <v>-0.0880190406213388</v>
      </c>
      <c r="L194" s="2">
        <f t="shared" si="18"/>
        <v>-0.11035281500680849</v>
      </c>
      <c r="M194" s="2">
        <f t="shared" si="18"/>
        <v>0.09118139105156953</v>
      </c>
      <c r="N194" s="3">
        <f t="shared" si="19"/>
        <v>-0.05266533058384244</v>
      </c>
      <c r="O194" s="3"/>
      <c r="U194">
        <f>(I194+J194)/2</f>
        <v>-0.07806809417131721</v>
      </c>
      <c r="V194">
        <f>(J194+K194)/2</f>
        <v>-0.077524045545593</v>
      </c>
      <c r="W194">
        <f>(K194+L194)/2</f>
        <v>-0.09918592781407365</v>
      </c>
      <c r="X194">
        <f>(L194+M194)/2</f>
        <v>-0.009585711977619482</v>
      </c>
    </row>
    <row r="195" spans="1:24" ht="15">
      <c r="A195" s="1">
        <v>39449</v>
      </c>
      <c r="B195">
        <v>132.44</v>
      </c>
      <c r="C195">
        <v>82.62</v>
      </c>
      <c r="D195">
        <v>35.34</v>
      </c>
      <c r="E195">
        <v>31.41</v>
      </c>
      <c r="F195">
        <v>62.74</v>
      </c>
      <c r="G195">
        <v>45.44</v>
      </c>
      <c r="H195" s="2">
        <f t="shared" si="14"/>
        <v>-0.026162281574950264</v>
      </c>
      <c r="I195" s="2">
        <f t="shared" si="15"/>
        <v>0.01941808585710092</v>
      </c>
      <c r="J195" s="2">
        <f t="shared" si="16"/>
        <v>-0.09990475948574229</v>
      </c>
      <c r="K195" s="2">
        <f t="shared" si="17"/>
        <v>-0.177177218498354</v>
      </c>
      <c r="L195" s="2">
        <f t="shared" si="18"/>
        <v>0.01156815055584648</v>
      </c>
      <c r="M195" s="2">
        <f t="shared" si="18"/>
        <v>-0.15360065506227816</v>
      </c>
      <c r="N195" s="3">
        <f t="shared" si="19"/>
        <v>-0.0799392793266854</v>
      </c>
      <c r="O195" s="3"/>
      <c r="U195">
        <f>(I195+J195)/2</f>
        <v>-0.040243336814320685</v>
      </c>
      <c r="V195">
        <f>(J195+K195)/2</f>
        <v>-0.13854098899204814</v>
      </c>
      <c r="W195">
        <f>(K195+L195)/2</f>
        <v>-0.08280453397125376</v>
      </c>
      <c r="X195">
        <f>(L195+M195)/2</f>
        <v>-0.07101625225321584</v>
      </c>
    </row>
    <row r="196" spans="1:24" ht="15">
      <c r="A196" s="1">
        <v>39479</v>
      </c>
      <c r="B196">
        <v>129.02</v>
      </c>
      <c r="C196">
        <v>84.24</v>
      </c>
      <c r="D196">
        <v>31.98</v>
      </c>
      <c r="E196">
        <v>26.31</v>
      </c>
      <c r="F196">
        <v>63.47</v>
      </c>
      <c r="G196">
        <v>38.97</v>
      </c>
      <c r="H196" s="2">
        <f t="shared" si="14"/>
        <v>-0.009031515765514975</v>
      </c>
      <c r="I196" s="2">
        <f t="shared" si="15"/>
        <v>-0.028292984543623056</v>
      </c>
      <c r="J196" s="2">
        <f t="shared" si="16"/>
        <v>0.09479836541116793</v>
      </c>
      <c r="K196" s="2">
        <f t="shared" si="17"/>
        <v>0.042417072903338404</v>
      </c>
      <c r="L196" s="2">
        <f t="shared" si="18"/>
        <v>0.05710589421072498</v>
      </c>
      <c r="M196" s="2">
        <f t="shared" si="18"/>
        <v>0.05491771643119536</v>
      </c>
      <c r="N196" s="3">
        <f t="shared" si="19"/>
        <v>0.044189212882560724</v>
      </c>
      <c r="O196" s="3"/>
      <c r="U196">
        <f>(I196+J196)/2</f>
        <v>0.033252690433772436</v>
      </c>
      <c r="V196">
        <f>(J196+K196)/2</f>
        <v>0.06860771915725317</v>
      </c>
      <c r="W196">
        <f>(K196+L196)/2</f>
        <v>0.049761483557031694</v>
      </c>
      <c r="X196">
        <f>(L196+M196)/2</f>
        <v>0.05601180532096017</v>
      </c>
    </row>
    <row r="197" spans="1:24" ht="15">
      <c r="A197" s="1">
        <v>39510</v>
      </c>
      <c r="B197">
        <v>127.86</v>
      </c>
      <c r="C197">
        <v>81.89</v>
      </c>
      <c r="D197">
        <v>35.16</v>
      </c>
      <c r="E197">
        <v>27.45</v>
      </c>
      <c r="F197">
        <v>67.2</v>
      </c>
      <c r="G197">
        <v>41.17</v>
      </c>
      <c r="H197" s="2">
        <f t="shared" si="14"/>
        <v>0.04660533258742294</v>
      </c>
      <c r="I197" s="2">
        <f t="shared" si="15"/>
        <v>0.09565426296484958</v>
      </c>
      <c r="J197" s="2">
        <f t="shared" si="16"/>
        <v>0.021106735421015266</v>
      </c>
      <c r="K197" s="2">
        <f t="shared" si="17"/>
        <v>0.0050872202736549355</v>
      </c>
      <c r="L197" s="2">
        <f t="shared" si="18"/>
        <v>-0.03837583207060202</v>
      </c>
      <c r="M197" s="2">
        <f t="shared" si="18"/>
        <v>0.11201792691950274</v>
      </c>
      <c r="N197" s="3">
        <f t="shared" si="19"/>
        <v>0.0390980627016841</v>
      </c>
      <c r="O197" s="3"/>
      <c r="U197">
        <f>(I197+J197)/2</f>
        <v>0.05838049919293242</v>
      </c>
      <c r="V197">
        <f>(J197+K197)/2</f>
        <v>0.0130969778473351</v>
      </c>
      <c r="W197">
        <f>(K197+L197)/2</f>
        <v>-0.016644305898473544</v>
      </c>
      <c r="X197">
        <f>(L197+M197)/2</f>
        <v>0.03682104742445036</v>
      </c>
    </row>
    <row r="198" spans="1:24" ht="15">
      <c r="A198" s="1">
        <v>39539</v>
      </c>
      <c r="B198">
        <v>133.96</v>
      </c>
      <c r="C198">
        <v>90.11</v>
      </c>
      <c r="D198">
        <v>35.91</v>
      </c>
      <c r="E198">
        <v>27.59</v>
      </c>
      <c r="F198">
        <v>64.67</v>
      </c>
      <c r="G198">
        <v>46.05</v>
      </c>
      <c r="H198" s="2">
        <f t="shared" si="14"/>
        <v>0.014966568172309458</v>
      </c>
      <c r="I198" s="2">
        <f t="shared" si="15"/>
        <v>-0.04296982529706739</v>
      </c>
      <c r="J198" s="2">
        <f t="shared" si="16"/>
        <v>0.030172338160073142</v>
      </c>
      <c r="K198" s="2">
        <f t="shared" si="17"/>
        <v>-0.0032673835566687792</v>
      </c>
      <c r="L198" s="2">
        <f t="shared" si="18"/>
        <v>-0.015112852880384331</v>
      </c>
      <c r="M198" s="2">
        <f t="shared" si="18"/>
        <v>-0.10283024139985875</v>
      </c>
      <c r="N198" s="3">
        <f t="shared" si="19"/>
        <v>-0.026801592994781222</v>
      </c>
      <c r="O198" s="3"/>
      <c r="U198">
        <f>(I198+J198)/2</f>
        <v>-0.006398743568497123</v>
      </c>
      <c r="V198">
        <f>(J198+K198)/2</f>
        <v>0.013452477301702181</v>
      </c>
      <c r="W198">
        <f>(K198+L198)/2</f>
        <v>-0.009190118218526555</v>
      </c>
      <c r="X198">
        <f>(L198+M198)/2</f>
        <v>-0.05897154714012154</v>
      </c>
    </row>
    <row r="199" spans="1:24" ht="15">
      <c r="A199" s="1">
        <v>39569</v>
      </c>
      <c r="B199">
        <v>135.98</v>
      </c>
      <c r="C199">
        <v>86.32</v>
      </c>
      <c r="D199">
        <v>37.01</v>
      </c>
      <c r="E199">
        <v>27.5</v>
      </c>
      <c r="F199">
        <v>63.7</v>
      </c>
      <c r="G199">
        <v>41.55</v>
      </c>
      <c r="H199" s="2">
        <f t="shared" si="14"/>
        <v>-0.08723870898223751</v>
      </c>
      <c r="I199" s="2">
        <f t="shared" si="15"/>
        <v>-0.007091816039087817</v>
      </c>
      <c r="J199" s="2">
        <f t="shared" si="16"/>
        <v>-0.1691687702156539</v>
      </c>
      <c r="K199" s="2">
        <f t="shared" si="17"/>
        <v>-0.029147977550656456</v>
      </c>
      <c r="L199" s="2">
        <f t="shared" si="18"/>
        <v>-0.08259698747863276</v>
      </c>
      <c r="M199" s="2">
        <f t="shared" si="18"/>
        <v>-0.2255531910343631</v>
      </c>
      <c r="N199" s="3">
        <f t="shared" si="19"/>
        <v>-0.10271174846367881</v>
      </c>
      <c r="O199" s="3"/>
      <c r="U199">
        <f>(I199+J199)/2</f>
        <v>-0.08813029312737086</v>
      </c>
      <c r="V199">
        <f>(J199+K199)/2</f>
        <v>-0.09915837388315518</v>
      </c>
      <c r="W199">
        <f>(K199+L199)/2</f>
        <v>-0.055872482514644606</v>
      </c>
      <c r="X199">
        <f>(L199+M199)/2</f>
        <v>-0.15407508925649793</v>
      </c>
    </row>
    <row r="200" spans="1:24" ht="15">
      <c r="A200" s="1">
        <v>39601</v>
      </c>
      <c r="B200">
        <v>124.62</v>
      </c>
      <c r="C200">
        <v>85.71</v>
      </c>
      <c r="D200">
        <v>31.25</v>
      </c>
      <c r="E200">
        <v>26.71</v>
      </c>
      <c r="F200">
        <v>58.65</v>
      </c>
      <c r="G200">
        <v>33.16</v>
      </c>
      <c r="H200" s="2">
        <f t="shared" si="14"/>
        <v>-0.009027951048043548</v>
      </c>
      <c r="I200" s="2">
        <f t="shared" si="15"/>
        <v>-0.09144413558342279</v>
      </c>
      <c r="J200" s="2">
        <f t="shared" si="16"/>
        <v>-0.07714025719436712</v>
      </c>
      <c r="K200" s="2">
        <f t="shared" si="17"/>
        <v>-0.06736292283018752</v>
      </c>
      <c r="L200" s="2">
        <f t="shared" si="18"/>
        <v>0.08023942253597838</v>
      </c>
      <c r="M200" s="2">
        <f t="shared" si="18"/>
        <v>0.18000685742605071</v>
      </c>
      <c r="N200" s="3">
        <f t="shared" si="19"/>
        <v>0.004859792870810331</v>
      </c>
      <c r="O200" s="3"/>
      <c r="U200">
        <f>(I200+J200)/2</f>
        <v>-0.08429219638889496</v>
      </c>
      <c r="V200">
        <f>(J200+K200)/2</f>
        <v>-0.07225159001227732</v>
      </c>
      <c r="W200">
        <f>(K200+L200)/2</f>
        <v>0.006438249852895428</v>
      </c>
      <c r="X200">
        <f>(L200+M200)/2</f>
        <v>0.13012313998101455</v>
      </c>
    </row>
    <row r="201" spans="1:24" ht="15">
      <c r="A201" s="1">
        <v>39630</v>
      </c>
      <c r="B201">
        <v>123.5</v>
      </c>
      <c r="C201">
        <v>78.22</v>
      </c>
      <c r="D201">
        <v>28.93</v>
      </c>
      <c r="E201">
        <v>24.97</v>
      </c>
      <c r="F201">
        <v>63.55</v>
      </c>
      <c r="G201">
        <v>39.7</v>
      </c>
      <c r="H201" s="2">
        <f t="shared" si="14"/>
        <v>0.015347213767926249</v>
      </c>
      <c r="I201" s="2">
        <f t="shared" si="15"/>
        <v>-0.0001278527138479646</v>
      </c>
      <c r="J201" s="2">
        <f t="shared" si="16"/>
        <v>0.03765070790789027</v>
      </c>
      <c r="K201" s="2">
        <f t="shared" si="17"/>
        <v>0.06323611149597186</v>
      </c>
      <c r="L201" s="2">
        <f t="shared" si="18"/>
        <v>0.06340688186209142</v>
      </c>
      <c r="M201" s="2">
        <f t="shared" si="18"/>
        <v>-0.05408121521089981</v>
      </c>
      <c r="N201" s="3">
        <f t="shared" si="19"/>
        <v>0.022016926668241156</v>
      </c>
      <c r="O201" s="3"/>
      <c r="U201">
        <f>(I201+J201)/2</f>
        <v>0.018761427597021152</v>
      </c>
      <c r="V201">
        <f>(J201+K201)/2</f>
        <v>0.05044340970193106</v>
      </c>
      <c r="W201">
        <f>(K201+L201)/2</f>
        <v>0.06332149667903164</v>
      </c>
      <c r="X201">
        <f>(L201+M201)/2</f>
        <v>0.0046628333255958054</v>
      </c>
    </row>
    <row r="202" spans="1:24" ht="15">
      <c r="A202" s="1">
        <v>39661</v>
      </c>
      <c r="B202">
        <v>125.41</v>
      </c>
      <c r="C202">
        <v>78.21</v>
      </c>
      <c r="D202">
        <v>30.04</v>
      </c>
      <c r="E202">
        <v>26.6</v>
      </c>
      <c r="F202">
        <v>67.71</v>
      </c>
      <c r="G202">
        <v>37.61</v>
      </c>
      <c r="H202" s="2">
        <f t="shared" si="14"/>
        <v>-0.09890486354890715</v>
      </c>
      <c r="I202" s="2">
        <f t="shared" si="15"/>
        <v>-0.02984908858484392</v>
      </c>
      <c r="J202" s="2">
        <f t="shared" si="16"/>
        <v>-0.13600734856038033</v>
      </c>
      <c r="K202" s="2">
        <f t="shared" si="17"/>
        <v>-0.02204574270329429</v>
      </c>
      <c r="L202" s="2">
        <f t="shared" si="18"/>
        <v>-0.0010343554671745636</v>
      </c>
      <c r="M202" s="2">
        <f t="shared" si="18"/>
        <v>0.19351455251162974</v>
      </c>
      <c r="N202" s="3">
        <f t="shared" si="19"/>
        <v>0.0009156034391873292</v>
      </c>
      <c r="O202" s="3"/>
      <c r="U202">
        <f>(I202+J202)/2</f>
        <v>-0.08292821857261212</v>
      </c>
      <c r="V202">
        <f>(J202+K202)/2</f>
        <v>-0.07902654563183731</v>
      </c>
      <c r="W202">
        <f>(K202+L202)/2</f>
        <v>-0.011540049085234427</v>
      </c>
      <c r="X202">
        <f>(L202+M202)/2</f>
        <v>0.09624009852222759</v>
      </c>
    </row>
    <row r="203" spans="1:24" ht="15">
      <c r="A203" s="1">
        <v>39693</v>
      </c>
      <c r="B203">
        <v>113.6</v>
      </c>
      <c r="C203">
        <v>75.91</v>
      </c>
      <c r="D203">
        <v>26.22</v>
      </c>
      <c r="E203">
        <v>26.02</v>
      </c>
      <c r="F203">
        <v>67.64</v>
      </c>
      <c r="G203">
        <v>45.64</v>
      </c>
      <c r="H203" s="2">
        <f t="shared" si="14"/>
        <v>-0.1805976913914149</v>
      </c>
      <c r="I203" s="2">
        <f t="shared" si="15"/>
        <v>-0.046651759261984616</v>
      </c>
      <c r="J203" s="2">
        <f t="shared" si="16"/>
        <v>-0.02627662773116013</v>
      </c>
      <c r="K203" s="2">
        <f t="shared" si="17"/>
        <v>-0.17833259783790334</v>
      </c>
      <c r="L203" s="2">
        <f t="shared" si="18"/>
        <v>-0.07043007848075611</v>
      </c>
      <c r="M203" s="2">
        <f t="shared" si="18"/>
        <v>-0.11652396884163618</v>
      </c>
      <c r="N203" s="3">
        <f t="shared" si="19"/>
        <v>-0.08764300643068808</v>
      </c>
      <c r="O203" s="3"/>
      <c r="U203">
        <f>(I203+J203)/2</f>
        <v>-0.03646419349657237</v>
      </c>
      <c r="V203">
        <f>(J203+K203)/2</f>
        <v>-0.10230461278453173</v>
      </c>
      <c r="W203">
        <f>(K203+L203)/2</f>
        <v>-0.12438133815932972</v>
      </c>
      <c r="X203">
        <f>(L203+M203)/2</f>
        <v>-0.09347702366119615</v>
      </c>
    </row>
    <row r="204" spans="1:24" ht="15">
      <c r="A204" s="1">
        <v>39722</v>
      </c>
      <c r="B204">
        <v>94.83</v>
      </c>
      <c r="C204">
        <v>72.45</v>
      </c>
      <c r="D204">
        <v>25.54</v>
      </c>
      <c r="E204">
        <v>21.77</v>
      </c>
      <c r="F204">
        <v>63.04</v>
      </c>
      <c r="G204">
        <v>40.62</v>
      </c>
      <c r="H204" s="2">
        <f t="shared" si="14"/>
        <v>-0.07213877366162258</v>
      </c>
      <c r="I204" s="2">
        <f t="shared" si="15"/>
        <v>0.08388941649090498</v>
      </c>
      <c r="J204" s="2">
        <f t="shared" si="16"/>
        <v>0.0648076705048597</v>
      </c>
      <c r="K204" s="2">
        <f t="shared" si="17"/>
        <v>-0.09283277338972917</v>
      </c>
      <c r="L204" s="2">
        <f t="shared" si="18"/>
        <v>-0.003018510513367545</v>
      </c>
      <c r="M204" s="2">
        <f t="shared" si="18"/>
        <v>-0.26448369252260795</v>
      </c>
      <c r="N204" s="3">
        <f t="shared" si="19"/>
        <v>-0.042327577885987996</v>
      </c>
      <c r="O204" s="3"/>
      <c r="U204">
        <f>(I204+J204)/2</f>
        <v>0.07434854349788234</v>
      </c>
      <c r="V204">
        <f>(J204+K204)/2</f>
        <v>-0.01401255144243474</v>
      </c>
      <c r="W204">
        <f>(K204+L204)/2</f>
        <v>-0.04792564195154836</v>
      </c>
      <c r="X204">
        <f>(L204+M204)/2</f>
        <v>-0.13375110151798775</v>
      </c>
    </row>
    <row r="205" spans="1:24" ht="15">
      <c r="A205" s="1">
        <v>39755</v>
      </c>
      <c r="B205">
        <v>88.23</v>
      </c>
      <c r="C205">
        <v>78.79</v>
      </c>
      <c r="D205">
        <v>27.25</v>
      </c>
      <c r="E205">
        <v>19.84</v>
      </c>
      <c r="F205">
        <v>62.85</v>
      </c>
      <c r="G205">
        <v>31.18</v>
      </c>
      <c r="H205" s="2">
        <f t="shared" si="14"/>
        <v>0.009812293242750236</v>
      </c>
      <c r="I205" s="2">
        <f t="shared" si="15"/>
        <v>-0.003942270000488968</v>
      </c>
      <c r="J205" s="2">
        <f t="shared" si="16"/>
        <v>-0.0022042624648737075</v>
      </c>
      <c r="K205" s="2">
        <f t="shared" si="17"/>
        <v>-0.03905943583658633</v>
      </c>
      <c r="L205" s="2">
        <f t="shared" si="18"/>
        <v>-0.04009301075756344</v>
      </c>
      <c r="M205" s="2">
        <f t="shared" si="18"/>
        <v>-0.004178055250142698</v>
      </c>
      <c r="N205" s="3">
        <f t="shared" si="19"/>
        <v>-0.01789540686193103</v>
      </c>
      <c r="O205" s="3"/>
      <c r="U205">
        <f>(I205+J205)/2</f>
        <v>-0.0030732662326813376</v>
      </c>
      <c r="V205">
        <f>(J205+K205)/2</f>
        <v>-0.02063184915073002</v>
      </c>
      <c r="W205">
        <f>(K205+L205)/2</f>
        <v>-0.039576223297074886</v>
      </c>
      <c r="X205">
        <f>(L205+M205)/2</f>
        <v>-0.02213553300385307</v>
      </c>
    </row>
    <row r="206" spans="1:24" ht="15">
      <c r="A206" s="1">
        <v>39783</v>
      </c>
      <c r="B206">
        <v>89.1</v>
      </c>
      <c r="C206">
        <v>78.48</v>
      </c>
      <c r="D206">
        <v>27.19</v>
      </c>
      <c r="E206">
        <v>19.08</v>
      </c>
      <c r="F206">
        <v>60.38</v>
      </c>
      <c r="G206">
        <v>31.05</v>
      </c>
      <c r="H206" s="2">
        <f t="shared" si="14"/>
        <v>-0.08572661954026728</v>
      </c>
      <c r="I206" s="2">
        <f t="shared" si="15"/>
        <v>-0.04282557186717195</v>
      </c>
      <c r="J206" s="2">
        <f t="shared" si="16"/>
        <v>-0.13190396753372857</v>
      </c>
      <c r="K206" s="2">
        <f t="shared" si="17"/>
        <v>-0.12845296498108016</v>
      </c>
      <c r="L206" s="2">
        <f t="shared" si="18"/>
        <v>-0.11910885620193623</v>
      </c>
      <c r="M206" s="2">
        <f t="shared" si="18"/>
        <v>-0.19966922894545958</v>
      </c>
      <c r="N206" s="3">
        <f t="shared" si="19"/>
        <v>-0.1243921179058753</v>
      </c>
      <c r="O206" s="3"/>
      <c r="U206">
        <f>(I206+J206)/2</f>
        <v>-0.08736476970045026</v>
      </c>
      <c r="V206">
        <f>(J206+K206)/2</f>
        <v>-0.13017846625740437</v>
      </c>
      <c r="W206">
        <f>(K206+L206)/2</f>
        <v>-0.1237809105915082</v>
      </c>
      <c r="X206">
        <f>(L206+M206)/2</f>
        <v>-0.1593890425736979</v>
      </c>
    </row>
    <row r="207" spans="1:24" ht="15">
      <c r="A207" s="1">
        <v>39815</v>
      </c>
      <c r="B207">
        <v>81.78</v>
      </c>
      <c r="C207">
        <v>75.19</v>
      </c>
      <c r="D207">
        <v>23.83</v>
      </c>
      <c r="E207">
        <v>16.78</v>
      </c>
      <c r="F207">
        <v>53.6</v>
      </c>
      <c r="G207">
        <v>25.43</v>
      </c>
      <c r="H207" s="2">
        <f t="shared" si="14"/>
        <v>-0.11371026947295615</v>
      </c>
      <c r="I207" s="2">
        <f t="shared" si="15"/>
        <v>-0.11398324181513875</v>
      </c>
      <c r="J207" s="2">
        <f t="shared" si="16"/>
        <v>-0.035016387063376175</v>
      </c>
      <c r="K207" s="2">
        <f t="shared" si="17"/>
        <v>-0.050102109017397645</v>
      </c>
      <c r="L207" s="2">
        <f t="shared" si="18"/>
        <v>-0.12334886934611689</v>
      </c>
      <c r="M207" s="2">
        <f t="shared" si="18"/>
        <v>-0.11004662141499244</v>
      </c>
      <c r="N207" s="3">
        <f t="shared" si="19"/>
        <v>-0.08649944573140438</v>
      </c>
      <c r="O207" s="3"/>
      <c r="U207">
        <f>(I207+J207)/2</f>
        <v>-0.07449981443925746</v>
      </c>
      <c r="V207">
        <f>(J207+K207)/2</f>
        <v>-0.04255924804038691</v>
      </c>
      <c r="W207">
        <f>(K207+L207)/2</f>
        <v>-0.08672548918175726</v>
      </c>
      <c r="X207">
        <f>(L207+M207)/2</f>
        <v>-0.11669774538055466</v>
      </c>
    </row>
    <row r="208" spans="1:24" ht="15">
      <c r="A208" s="1">
        <v>39846</v>
      </c>
      <c r="B208">
        <v>72.99</v>
      </c>
      <c r="C208">
        <v>67.09</v>
      </c>
      <c r="D208">
        <v>23.01</v>
      </c>
      <c r="E208">
        <v>15.96</v>
      </c>
      <c r="F208">
        <v>47.38</v>
      </c>
      <c r="G208">
        <v>22.78</v>
      </c>
      <c r="H208" s="2">
        <f aca="true" t="shared" si="20" ref="H208:H214">LN(B209)-LN(B208)</f>
        <v>0.08001109061929501</v>
      </c>
      <c r="I208" s="2">
        <f aca="true" t="shared" si="21" ref="I208:I214">LN(C209)-LN(C208)</f>
        <v>0.0029766356254299353</v>
      </c>
      <c r="J208" s="2">
        <f aca="true" t="shared" si="22" ref="J208:J214">LN(D209)-LN(D208)</f>
        <v>0.05824430818055415</v>
      </c>
      <c r="K208" s="2">
        <f aca="true" t="shared" si="23" ref="K208:K214">LN(E209)-LN(E208)</f>
        <v>0.1285849686891969</v>
      </c>
      <c r="L208" s="2">
        <f aca="true" t="shared" si="24" ref="L208:M214">LN(F209)-LN(F208)</f>
        <v>-0.02262636546589958</v>
      </c>
      <c r="M208" s="2">
        <f t="shared" si="24"/>
        <v>0.15088434526494243</v>
      </c>
      <c r="N208" s="3">
        <f aca="true" t="shared" si="25" ref="N208:N214">AVERAGE(I208:M208)</f>
        <v>0.06361277845884476</v>
      </c>
      <c r="O208" s="3"/>
      <c r="U208">
        <f>(I208+J208)/2</f>
        <v>0.030610471902992042</v>
      </c>
      <c r="V208">
        <f>(J208+K208)/2</f>
        <v>0.09341463843487552</v>
      </c>
      <c r="W208">
        <f>(K208+L208)/2</f>
        <v>0.052979301611648655</v>
      </c>
      <c r="X208">
        <f>(L208+M208)/2</f>
        <v>0.06412898989952143</v>
      </c>
    </row>
    <row r="209" spans="1:24" ht="15">
      <c r="A209" s="1">
        <v>39874</v>
      </c>
      <c r="B209">
        <v>79.07</v>
      </c>
      <c r="C209">
        <v>67.29</v>
      </c>
      <c r="D209">
        <v>24.39</v>
      </c>
      <c r="E209">
        <v>18.15</v>
      </c>
      <c r="F209">
        <v>46.32</v>
      </c>
      <c r="G209">
        <v>26.49</v>
      </c>
      <c r="H209" s="2">
        <f t="shared" si="20"/>
        <v>0.09476966100813744</v>
      </c>
      <c r="I209" s="2">
        <f t="shared" si="21"/>
        <v>-0.02132853454762529</v>
      </c>
      <c r="J209" s="2">
        <f t="shared" si="22"/>
        <v>0.032273878136690026</v>
      </c>
      <c r="K209" s="2">
        <f t="shared" si="23"/>
        <v>0.09806121317621486</v>
      </c>
      <c r="L209" s="2">
        <f t="shared" si="24"/>
        <v>0.057266352746632165</v>
      </c>
      <c r="M209" s="2">
        <f t="shared" si="24"/>
        <v>0.21822395766453795</v>
      </c>
      <c r="N209" s="3">
        <f t="shared" si="25"/>
        <v>0.07689937343528994</v>
      </c>
      <c r="O209" s="3"/>
      <c r="U209">
        <f>(I209+J209)/2</f>
        <v>0.005472671794532369</v>
      </c>
      <c r="V209">
        <f>(J209+K209)/2</f>
        <v>0.06516754565645244</v>
      </c>
      <c r="W209">
        <f>(K209+L209)/2</f>
        <v>0.07766378296142351</v>
      </c>
      <c r="X209">
        <f>(L209+M209)/2</f>
        <v>0.13774515520558506</v>
      </c>
    </row>
    <row r="210" spans="1:24" ht="15">
      <c r="A210" s="1">
        <v>39904</v>
      </c>
      <c r="B210">
        <v>86.93</v>
      </c>
      <c r="C210">
        <v>65.87</v>
      </c>
      <c r="D210">
        <v>25.19</v>
      </c>
      <c r="E210">
        <v>20.02</v>
      </c>
      <c r="F210">
        <v>49.05</v>
      </c>
      <c r="G210">
        <v>32.95</v>
      </c>
      <c r="H210" s="2">
        <f t="shared" si="20"/>
        <v>0.05679406970329737</v>
      </c>
      <c r="I210" s="2">
        <f t="shared" si="21"/>
        <v>0.04540839424495857</v>
      </c>
      <c r="J210" s="2">
        <f t="shared" si="22"/>
        <v>-0.03309422272740381</v>
      </c>
      <c r="K210" s="2">
        <f t="shared" si="23"/>
        <v>0.036777864000946625</v>
      </c>
      <c r="L210" s="2">
        <f t="shared" si="24"/>
        <v>0.04932397632876073</v>
      </c>
      <c r="M210" s="2">
        <f t="shared" si="24"/>
        <v>0.11186435768682923</v>
      </c>
      <c r="N210" s="3">
        <f t="shared" si="25"/>
        <v>0.04205607390681827</v>
      </c>
      <c r="O210" s="3"/>
      <c r="U210">
        <f>(I210+J210)/2</f>
        <v>0.006157085758777381</v>
      </c>
      <c r="V210">
        <f>(J210+K210)/2</f>
        <v>0.0018418206367714074</v>
      </c>
      <c r="W210">
        <f>(K210+L210)/2</f>
        <v>0.04305092016485368</v>
      </c>
      <c r="X210">
        <f>(L210+M210)/2</f>
        <v>0.08059416700779498</v>
      </c>
    </row>
    <row r="211" spans="1:24" ht="15">
      <c r="A211" s="1">
        <v>39934</v>
      </c>
      <c r="B211">
        <v>92.01</v>
      </c>
      <c r="C211">
        <v>68.93</v>
      </c>
      <c r="D211">
        <v>24.37</v>
      </c>
      <c r="E211">
        <v>20.77</v>
      </c>
      <c r="F211">
        <v>51.53</v>
      </c>
      <c r="G211">
        <v>36.85</v>
      </c>
      <c r="H211" s="2">
        <f t="shared" si="20"/>
        <v>-0.0006523157439399796</v>
      </c>
      <c r="I211" s="2">
        <f t="shared" si="21"/>
        <v>0.008091360428675642</v>
      </c>
      <c r="J211" s="2">
        <f t="shared" si="22"/>
        <v>0.0020496010454436053</v>
      </c>
      <c r="K211" s="2">
        <f t="shared" si="23"/>
        <v>0.1294305546498764</v>
      </c>
      <c r="L211" s="2">
        <f t="shared" si="24"/>
        <v>-0.01643550985587483</v>
      </c>
      <c r="M211" s="2">
        <f t="shared" si="24"/>
        <v>-0.07873194340080314</v>
      </c>
      <c r="N211" s="3">
        <f t="shared" si="25"/>
        <v>0.008880812573463537</v>
      </c>
      <c r="O211" s="3"/>
      <c r="U211">
        <f>(I211+J211)/2</f>
        <v>0.005070480737059624</v>
      </c>
      <c r="V211">
        <f>(J211+K211)/2</f>
        <v>0.06574007784766</v>
      </c>
      <c r="W211">
        <f>(K211+L211)/2</f>
        <v>0.05649752239700079</v>
      </c>
      <c r="X211">
        <f>(L211+M211)/2</f>
        <v>-0.047583726628338985</v>
      </c>
    </row>
    <row r="212" spans="1:24" ht="15">
      <c r="A212" s="1">
        <v>39965</v>
      </c>
      <c r="B212">
        <v>91.95</v>
      </c>
      <c r="C212">
        <v>69.49</v>
      </c>
      <c r="D212">
        <v>24.42</v>
      </c>
      <c r="E212">
        <v>23.64</v>
      </c>
      <c r="F212">
        <v>50.69</v>
      </c>
      <c r="G212">
        <v>34.06</v>
      </c>
      <c r="H212" s="2">
        <f t="shared" si="20"/>
        <v>0.07195386315654151</v>
      </c>
      <c r="I212" s="2">
        <f t="shared" si="21"/>
        <v>0.006740792824165176</v>
      </c>
      <c r="J212" s="2">
        <f t="shared" si="22"/>
        <v>0.07150132519622376</v>
      </c>
      <c r="K212" s="2">
        <f t="shared" si="23"/>
        <v>-0.010631611941809727</v>
      </c>
      <c r="L212" s="2">
        <f t="shared" si="24"/>
        <v>0.09083453221781213</v>
      </c>
      <c r="M212" s="2">
        <f t="shared" si="24"/>
        <v>0.12642309979888866</v>
      </c>
      <c r="N212" s="3">
        <f t="shared" si="25"/>
        <v>0.056973627619056</v>
      </c>
      <c r="O212" s="3"/>
      <c r="U212">
        <f>(I212+J212)/2</f>
        <v>0.03912105901019447</v>
      </c>
      <c r="V212">
        <f>(J212+K212)/2</f>
        <v>0.03043485662720702</v>
      </c>
      <c r="W212">
        <f>(K212+L212)/2</f>
        <v>0.0401014601380012</v>
      </c>
      <c r="X212">
        <f>(L212+M212)/2</f>
        <v>0.10862881600835039</v>
      </c>
    </row>
    <row r="213" spans="1:24" ht="15">
      <c r="A213" s="1">
        <v>39995</v>
      </c>
      <c r="B213">
        <v>98.81</v>
      </c>
      <c r="C213">
        <v>69.96</v>
      </c>
      <c r="D213">
        <v>26.23</v>
      </c>
      <c r="E213">
        <v>23.39</v>
      </c>
      <c r="F213">
        <v>55.51</v>
      </c>
      <c r="G213">
        <v>38.65</v>
      </c>
      <c r="H213" s="2">
        <f t="shared" si="20"/>
        <v>0.03627366430418455</v>
      </c>
      <c r="I213" s="2">
        <f t="shared" si="21"/>
        <v>-0.01164559203963389</v>
      </c>
      <c r="J213" s="2">
        <f t="shared" si="22"/>
        <v>-0.006886025679406327</v>
      </c>
      <c r="K213" s="2">
        <f t="shared" si="23"/>
        <v>0.05246831989261125</v>
      </c>
      <c r="L213" s="2">
        <f t="shared" si="24"/>
        <v>-0.025544173047426177</v>
      </c>
      <c r="M213" s="2">
        <f t="shared" si="24"/>
        <v>0.11729419979485245</v>
      </c>
      <c r="N213" s="3">
        <f t="shared" si="25"/>
        <v>0.02513734578419946</v>
      </c>
      <c r="O213" s="3"/>
      <c r="U213">
        <f>(I213+J213)/2</f>
        <v>-0.009265808859520108</v>
      </c>
      <c r="V213">
        <f>(J213+K213)/2</f>
        <v>0.02279114710660246</v>
      </c>
      <c r="W213">
        <f>(K213+L213)/2</f>
        <v>0.013462073422592535</v>
      </c>
      <c r="X213">
        <f>(L213+M213)/2</f>
        <v>0.045875013373713136</v>
      </c>
    </row>
    <row r="214" spans="1:24" ht="15">
      <c r="A214" s="1">
        <v>40028</v>
      </c>
      <c r="B214">
        <v>102.46</v>
      </c>
      <c r="C214">
        <v>69.15</v>
      </c>
      <c r="D214">
        <v>26.05</v>
      </c>
      <c r="E214">
        <v>24.65</v>
      </c>
      <c r="F214">
        <v>54.11</v>
      </c>
      <c r="G214">
        <v>43.46</v>
      </c>
      <c r="H214" s="2">
        <f t="shared" si="20"/>
        <v>0.04634254704636653</v>
      </c>
      <c r="I214" s="2">
        <f t="shared" si="21"/>
        <v>0.017062568935068967</v>
      </c>
      <c r="J214" s="2">
        <f t="shared" si="22"/>
        <v>0.018635260704685574</v>
      </c>
      <c r="K214" s="2">
        <f t="shared" si="23"/>
        <v>0.022067094028678458</v>
      </c>
      <c r="L214" s="2">
        <f t="shared" si="24"/>
        <v>0.021934712351942665</v>
      </c>
      <c r="M214" s="2">
        <f t="shared" si="24"/>
        <v>0.02701333249422433</v>
      </c>
      <c r="N214" s="3">
        <f t="shared" si="25"/>
        <v>0.02134259370292</v>
      </c>
      <c r="O214" s="3"/>
      <c r="U214">
        <f>(I214+J214)/2</f>
        <v>0.01784891481987727</v>
      </c>
      <c r="V214">
        <f>(J214+K214)/2</f>
        <v>0.020351177366682016</v>
      </c>
      <c r="W214">
        <f>(K214+L214)/2</f>
        <v>0.02200090319031056</v>
      </c>
      <c r="X214">
        <f>(L214+M214)/2</f>
        <v>0.024474022423083497</v>
      </c>
    </row>
    <row r="215" spans="1:15" ht="15">
      <c r="A215" s="1">
        <v>40057</v>
      </c>
      <c r="B215">
        <v>107.32</v>
      </c>
      <c r="C215">
        <v>70.34</v>
      </c>
      <c r="D215">
        <v>26.54</v>
      </c>
      <c r="E215">
        <v>25.2</v>
      </c>
      <c r="F215">
        <v>55.31</v>
      </c>
      <c r="G215">
        <v>44.65</v>
      </c>
      <c r="N215" s="3"/>
      <c r="O21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User101</dc:creator>
  <cp:keywords/>
  <dc:description/>
  <cp:lastModifiedBy>User101</cp:lastModifiedBy>
  <dcterms:created xsi:type="dcterms:W3CDTF">2009-09-17T00:28:10Z</dcterms:created>
  <dcterms:modified xsi:type="dcterms:W3CDTF">2009-09-18T01:21:29Z</dcterms:modified>
  <cp:category/>
  <cp:version/>
  <cp:contentType/>
  <cp:contentStatus/>
</cp:coreProperties>
</file>